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825" yWindow="135" windowWidth="30255" windowHeight="13680"/>
  </bookViews>
  <sheets>
    <sheet name="Sheet1" sheetId="1" r:id="rId1"/>
    <sheet name="Sheet2" sheetId="2" r:id="rId2"/>
    <sheet name="Sheet3" sheetId="3" r:id="rId3"/>
  </sheets>
  <definedNames>
    <definedName name="_xlnm.Print_Area" localSheetId="0">Sheet1!$A$1:$G$373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319" i="1" l="1"/>
  <c r="G258" i="1"/>
  <c r="G63" i="1"/>
  <c r="G111" i="1"/>
  <c r="G371" i="1"/>
  <c r="G365" i="1"/>
  <c r="G70" i="1"/>
  <c r="G82" i="1"/>
  <c r="G125" i="1"/>
  <c r="G367" i="1" s="1"/>
  <c r="G169" i="1"/>
  <c r="G133" i="1"/>
  <c r="G140" i="1"/>
  <c r="G151" i="1"/>
  <c r="G181" i="1"/>
  <c r="G200" i="1"/>
  <c r="G209" i="1"/>
  <c r="G227" i="1"/>
  <c r="G235" i="1"/>
  <c r="G247" i="1"/>
  <c r="G269" i="1"/>
  <c r="G283" i="1"/>
  <c r="G329" i="1"/>
  <c r="G339" i="1"/>
  <c r="G347" i="1"/>
  <c r="G356" i="1"/>
  <c r="E251" i="1"/>
  <c r="E187" i="1"/>
  <c r="E234" i="1"/>
  <c r="E223" i="1"/>
  <c r="E262" i="1"/>
  <c r="E244" i="1"/>
  <c r="E204" i="1"/>
  <c r="E177" i="1"/>
  <c r="E157" i="1"/>
  <c r="E146" i="1"/>
  <c r="E128" i="1"/>
  <c r="E118" i="1"/>
  <c r="E99" i="1"/>
  <c r="E101" i="1"/>
  <c r="E270" i="1"/>
  <c r="G373" i="1" l="1"/>
</calcChain>
</file>

<file path=xl/sharedStrings.xml><?xml version="1.0" encoding="utf-8"?>
<sst xmlns="http://schemas.openxmlformats.org/spreadsheetml/2006/main" count="259" uniqueCount="225">
  <si>
    <t>II. Quality Management</t>
  </si>
  <si>
    <t>c.  identify and utilize key findings to improve the member's/user's overall experience?</t>
  </si>
  <si>
    <t>d.  identify and utilize key findings to improve a member's/user's safety while participating in programs and activities?</t>
  </si>
  <si>
    <t>V.  Programs and Services</t>
  </si>
  <si>
    <t>b.  Does each program have appropriate inclusion and exclusion criteria?</t>
  </si>
  <si>
    <t>c.  Do participants undergo a documented initial assessment with follow-up reporting to the referring physician and /or healthcare provider?</t>
  </si>
  <si>
    <t>d.  Do programs provide nutritional counseling by qualified staff, when appropriate?</t>
  </si>
  <si>
    <t>e.  Is appropriate mental-health counseling available to clinical program participants as necessary, either provided by the facility through the participants primary care physician, and/or by referral to a mental-health provider?</t>
  </si>
  <si>
    <t>f.   Does the facility offer educational workshops/classes for clinical program participants and, when appropriate, family members?</t>
  </si>
  <si>
    <t>g.  Does staff maintain an open line of communication with referring physicians and other healthcare providers to provide members with optimal care and programming?</t>
  </si>
  <si>
    <t>Does the facility have lifestyle modification programs that are available for members and the community at large, that include such activities as wellness coaching services, group classes/workshops, and other programs and individualized services that provide participants with information and other guidance?</t>
  </si>
  <si>
    <t>VI.  Children and Youth</t>
  </si>
  <si>
    <t>VII.  Aquatics</t>
  </si>
  <si>
    <t>VIII.  Professional Staffing</t>
  </si>
  <si>
    <t>IX.  Facility Operations</t>
  </si>
  <si>
    <t>a.  staff training/qualifications?</t>
  </si>
  <si>
    <t>b.  background checks?</t>
  </si>
  <si>
    <t>e.  job description?</t>
  </si>
  <si>
    <t>e.  hazardous conditions?</t>
  </si>
  <si>
    <t>f.   out of order equipment?</t>
  </si>
  <si>
    <t>Children and Youth Standard 1:  A Medical Fitness Center with youth/children's programming/services must have a written policy/procedure for collecting and documenting pre-participation information on the youth/children participants.</t>
  </si>
  <si>
    <t>Pre-Activity Screening Standard 3:  The pre-activity screening, established in consultation with and approved by the medical advisory committee/director, should be reviewed and interpreted by qualified staff and the results documented, including referral to a qualified healthcare provider and the outcome of such consultation.</t>
  </si>
  <si>
    <t>Are the number of AEDs and the placement of the AEDs in a facility appropriate for the response time/distance (within 1.5 minute walk) to any potential location in the facility that it could be needed?</t>
  </si>
  <si>
    <t>Is there appropriate signage posted that alerts users that a specific activity may expose them to an increased level of risk in every activity area where appropriate:</t>
  </si>
  <si>
    <t>a.  sauna, steam room and whirlpool?</t>
  </si>
  <si>
    <t>b.  aquatics areas?</t>
  </si>
  <si>
    <t>c.  enclosed racquet courts?</t>
  </si>
  <si>
    <t xml:space="preserve">Facilities not located in the United States must meet the "intent" represented in a guideline when evidence of compliance is dependent upon U.S. based laws, regulations, certifications, etc… (e.g., HIPAA, OSHA, ADA, NCCA, etc…).  Scoring these guidelines as "N/A" is not appropriate.  </t>
  </si>
  <si>
    <t>Does the center's quality management program use standardized processes for regular reporting of key information and outcomes related to a member's individual fitness/wellness program(s), and as a result, determine whether to continue, modify, or terminate such programs as identified and related to:</t>
  </si>
  <si>
    <t>Does the emergency-response plan specify the most likely emergency situations that could occur and how each circumstance will be handled, including the precise responsibilities of the first, second, and third responders to a particular emergency?</t>
  </si>
  <si>
    <t>Does the facility work closely with its local fire department and city/county officials to ensure that it is in complete compliance with the regulatory requirement for fire and emergency situation signage?</t>
  </si>
  <si>
    <t>Does the facility take documented steps to include appropriate signage to warn users of actions that pose potential risks to their health and safety, including head-first entry, breath-holding and underwater swimming?</t>
  </si>
  <si>
    <t>a.  Degree appropriate to the clinical services/program provided.</t>
  </si>
  <si>
    <t>c.  Additional experience/training and/or credential specific to the target population.</t>
  </si>
  <si>
    <t>a. Certification: Appropriate aquatics certification or specialty training certificate for the position/responsibilities.</t>
  </si>
  <si>
    <t>Does the facility provide one or more of the following for each professional staff member:</t>
  </si>
  <si>
    <t>a.  Periodic travel/educational opportunities for staff to attend conferences, observe seminars, make site visits, etc.?</t>
  </si>
  <si>
    <t>b.  Facility-sponsored workshops, seminars, conferences for staff and other health professionals?</t>
  </si>
  <si>
    <t>c.  Current literature resources/medical library access?</t>
  </si>
  <si>
    <t>d.  Web-based/online training opportunities?</t>
  </si>
  <si>
    <t>Does the facility have a process in place to ensure that all staff credentials are current?</t>
  </si>
  <si>
    <t>Are all guests and visitors required to check-in at the relevant service-delivery point within the facility?</t>
  </si>
  <si>
    <t>Are the number of staff scheduled to be present in the facility adjusted, as appropriate, in response to usage rate data?</t>
  </si>
  <si>
    <t xml:space="preserve">Are all pre-activity screening procedures straightforward, easy-to-understand, and conducted in a time-efficient manner?  </t>
  </si>
  <si>
    <t xml:space="preserve">Is the emergency-response plan fully detailed in writing and maintained in an area easily accessed by facility staff?  </t>
  </si>
  <si>
    <t>Does the facility have wall and floor surfaces in its activity areas that minimize the risk of injury to participants?</t>
  </si>
  <si>
    <t>Does the facility annually conduct an accessibility survey utilizing disabled persons and other special populations it serves and document efforts to enhance facility accessibility?</t>
  </si>
  <si>
    <t>Are staff provided training to augment their understandings of the needs of the various special populations who may access the facility?</t>
  </si>
  <si>
    <t>d.  emergency procedures/drills?</t>
  </si>
  <si>
    <t>Are chemicals stored in appropriately secured locations and in a manner consistent with the requirements of appropriate governing bodies?</t>
  </si>
  <si>
    <t>Does the facility provide professional liability insurance for staff and/or encourage staff to maintain individual policies?</t>
  </si>
  <si>
    <t>Programs and Services Standard 1:  A Medical Fitness Center must have programs and services that address the needs and interests of its users.</t>
  </si>
  <si>
    <t>Programs and Services Standard 2:  A Medical Fitness Center must offer preventive/lifestyle modification programs for members and the community at large.</t>
  </si>
  <si>
    <t>Aquatics Standard 1:  A Medical Fitness Center with aquatics facilities must have written policies and procedures specific to the programs and services that are to be offered in each aquatics area.</t>
  </si>
  <si>
    <t>Aquatics Standard 2:  A Medical Fitness Center with aquatics areas must have specific written emergency plans for each aquatic area and appropriate rescue equipment that is easily accessible and kept in good condition.</t>
  </si>
  <si>
    <t>Aquatics Standard 3:  A Medical Fitness Center with aquatics facilities must comply with all laws/regulations regarding pool chemistry, chemical storage, pool supervision, signage, etc., as required by appropriate governing bodies.</t>
  </si>
  <si>
    <t>Does the facility have at least three (3) clinical/fitness programs for persons with chronic medical conditions, such as heart disease (CAD, CHF), pulmonary disease, cancer, chronic pain, orthopedic and/or neurologic problems (e.g., arthritis, fibromyalgia, osteoporosis, MS) cerebrovascular disease (stroke), sports injury prevention and rehabilitation, nutritional counseling, etc.:</t>
  </si>
  <si>
    <t>For each of the three programs reviewed:</t>
  </si>
  <si>
    <t>Facility Operations Standard 1:  A Medical Fitness Center must have a system in place that accurately monitors who has entered and remains in the facility at any given time.</t>
  </si>
  <si>
    <t>Facility Operations Standard 2:  A Medical Fitness Center must comply with all required laws, regulations, and codes governing the operation of the facility.</t>
  </si>
  <si>
    <t>Facility Operations Standard 3:  A Medical Fitness Center must be accessible to the disabled and other special populations that it serves.</t>
  </si>
  <si>
    <t>Facility Operations Standard 4:  A Medical Fitness Center must meet all current regulations for potentially hazardous materials, including handling of bodily fluids, as required by appropriate governing bodies.</t>
  </si>
  <si>
    <t>Medical Oversight Standard 1:  A Medical Fitness Center must have medical oversight.  A medical director, a physician advisory committee, and/or a physician advisor must be in place to provide medical oversight for the facility's programming in order to maximize the safety of all participants and ensure medically and scientifically sound programs and services.</t>
  </si>
  <si>
    <t>THIS IS A PASS/FAIL REQUIREMENT</t>
  </si>
  <si>
    <t>b.  Is all fitness testing conducted and interpreted by qualified staff, according to industry accepted methods/protocols?</t>
  </si>
  <si>
    <t>Are fitness testing results used as a starting point for developing an appropriate exercise prescription and as a basis for monitoring that individual's program?</t>
  </si>
  <si>
    <t>IV. Risk Management &amp; Emergency-Response Policies</t>
  </si>
  <si>
    <t>Is each AED maintained according to the manufacturer's guidelines and is maintenance and monitoring documentation kept current?</t>
  </si>
  <si>
    <t>Does the facility post signage indicating the location of emergency phone(s), fire extinguisher(s), AED units, and first-aid equipment?</t>
  </si>
  <si>
    <t>Risk Management &amp; Emergency-Response Policies Standard 1: The Medical Fitness Center must have a written emergency-response plan that enables a timely and appropriate response to any emergency that threatens the health and safety of facility users.</t>
  </si>
  <si>
    <t>Risk Management &amp; Emergency-Response Policies Standard 2: With physician oversight in place, a Medical Fitness Center must have an appropriate number of automatic external defibrillators (AEDs) that are easily accessible for use.</t>
  </si>
  <si>
    <t>Effective Date</t>
  </si>
  <si>
    <t>Facility Certification: Examiner Scoring Checklist</t>
  </si>
  <si>
    <t>Comments:</t>
  </si>
  <si>
    <t>Final Point Value</t>
  </si>
  <si>
    <t>Possible Score</t>
  </si>
  <si>
    <t>N/A's Applied</t>
  </si>
  <si>
    <t>Final Possible Score</t>
  </si>
  <si>
    <t>Percent Achieved</t>
  </si>
  <si>
    <t>Medical Oversight Standard 3:  A Medical Fitness Center must demonstrate a direct and valid relationship with its community healthcare system/local continuum of healthcare. There must be evidence of a systematic process that allows for the alignment of the healthcare system with the local continuum of care. The results of this alignment must be clearly demonstrated via well-defined and viable documented interactions with a hospital and/or health system, multiple hospitals and/or a physician group/clinic.</t>
  </si>
  <si>
    <t>Quality Management Standard 1: A Medical Fitness Center must have a systematic process in place to continuously assess and improve all aspects of health and fitness delivery, including, but not limited to, individual user outcomes, clinical and non-clinical programs/services, and operational/business processes.</t>
  </si>
  <si>
    <t>Does the facility provide educational workshops/classes for the members and the community at large that utilize local healthcare professionals, as well as staff expertise and, when available, regional or national presenters at least quarterly?</t>
  </si>
  <si>
    <t>Is there a procedure in place to ensure that every individual entering the facility has appropriate access privileges to match the requirements of their visit?</t>
  </si>
  <si>
    <t>Does the facility have an appropriate amount of space between each piece of exercise equipment as recommended by the manufacturer, as well as between equipment and activity areas?</t>
  </si>
  <si>
    <t>Do staff receive regular training/review in handling potentially hazardous materials specific to the work area, at least annually?</t>
  </si>
  <si>
    <t>Does the facility provide and document staff training regarding the appropriate handling of bodily fluids and cleaning of contaminated surfaces?</t>
  </si>
  <si>
    <t>Do written policies/procedures on youth/children programs and services include:</t>
  </si>
  <si>
    <t>Is exercise equipment inclusive to allow the majority of disabled and other special populations access to a full-body workout?</t>
  </si>
  <si>
    <t>Does the facility provide signage that indicates access points for individuals with physical challenges?</t>
  </si>
  <si>
    <t>Does the facility post emergency exit signage?</t>
  </si>
  <si>
    <t>Does the facility offer health-related classes, such as, but not limited to, CPR, AED, first aid, etc.?</t>
  </si>
  <si>
    <t>Does the facility provide signage that informs individuals of the possible exposure to hazardous chemicals and blood-borne chemicals?</t>
  </si>
  <si>
    <t>I.  Medical Oversight</t>
  </si>
  <si>
    <t>Guideline</t>
  </si>
  <si>
    <t>Are all emergency and rescue equipment easily accessible and in good working condition?</t>
  </si>
  <si>
    <t>c.  CPR/AED including child and youth requirements?</t>
  </si>
  <si>
    <t>a.  general health and fitness goal compliance; including reason(s) for success or failure (e.g., initial exercise program recommendations and follow-up review)?</t>
  </si>
  <si>
    <t>b.  performance measures and improvement strategies (e.g., strength, endurance, flexibility, speed) ?</t>
  </si>
  <si>
    <t>c.  program participant/user outcomes (e.g., personal training, weight loss particpant, other) ?</t>
  </si>
  <si>
    <t>a.  Education: College certificate or associate's degree in exercise science or kinesiology; bachelor's degree in exercise science, kinesiology or related field preferred.</t>
  </si>
  <si>
    <t>Second Examiner:   ____________________________________________________</t>
  </si>
  <si>
    <t>Date:  ___________________________</t>
  </si>
  <si>
    <t>Examiner Comments:</t>
  </si>
  <si>
    <t>Does the center have a systematic process of screening each participant for chronic diseases, associated risk stratification, and the potential for exercise related illness or injury?</t>
  </si>
  <si>
    <t xml:space="preserve">a. Is every feasible step undertaken to encourage all participants to engage in the pre-screening process?  </t>
  </si>
  <si>
    <t>To the extent permitted by law, are such participants who refuse to sign the waiver precluded from participating in the program activities affiliated with the center?</t>
  </si>
  <si>
    <t>Does the center have a written policy/procedure consistent with local/state regulations that is approved by its medical advisory committee/director regarding participants who are identified as having risk factors that necessitate referral for medical consultation and who fail to obtain such consultation?</t>
  </si>
  <si>
    <t xml:space="preserve">Are participants who are identified during pre-activity screening as having known cardiovascular, metabolic or renal disease and/or identified as a high-risk individual, and who are not currently exercising or physically active, advised in writing to consult with a physician and/or qualified healthcare provider and provide documentation of such consult to the center prior to participating in physical activity at the center? </t>
  </si>
  <si>
    <t xml:space="preserve">Pre-Activity Screening Standard 4: A medical Fitness Center must have a system in place for helping ensure that every member has the opportunity to achieve the maximum benefits of their individual exercise and program participation efforts. </t>
  </si>
  <si>
    <t>Does the center employ accepted methods to assess functional capacity, body composition, muscular fitness, flexibility, balance, and other components of physical and motor fitness?</t>
  </si>
  <si>
    <t>a.  Does the center offer exercise testing for fitness assessments, as well as for exercise prescription purposes?</t>
  </si>
  <si>
    <r>
      <t xml:space="preserve">Pass/Fail Standards and </t>
    </r>
    <r>
      <rPr>
        <b/>
        <i/>
        <u/>
        <sz val="10"/>
        <rFont val="Arial"/>
        <family val="2"/>
      </rPr>
      <t>required</t>
    </r>
    <r>
      <rPr>
        <b/>
        <sz val="10"/>
        <rFont val="Arial"/>
        <family val="2"/>
      </rPr>
      <t xml:space="preserve"> Guidelines for Pass/Fail Standards are noted in </t>
    </r>
    <r>
      <rPr>
        <b/>
        <sz val="10"/>
        <color indexed="10"/>
        <rFont val="Arial"/>
        <family val="2"/>
      </rPr>
      <t>Red Font.</t>
    </r>
  </si>
  <si>
    <r>
      <t xml:space="preserve">Scoring a guideline as "N/A" should </t>
    </r>
    <r>
      <rPr>
        <b/>
        <i/>
        <u/>
        <sz val="10"/>
        <rFont val="Arial"/>
        <family val="2"/>
      </rPr>
      <t>only</t>
    </r>
    <r>
      <rPr>
        <b/>
        <sz val="10"/>
        <rFont val="Arial"/>
        <family val="2"/>
      </rPr>
      <t xml:space="preserve"> be used when the facility does not have the capability of compliance due to facility limitations (e.g., no pools) or has a policy or procedure that is "greater" than represented by the guidelines.</t>
    </r>
  </si>
  <si>
    <t>__________________________________________________________________________________________________________________</t>
  </si>
  <si>
    <t>Does the facility have a formal incident reporting process and follow up management reporting program in place?</t>
  </si>
  <si>
    <t>Was the emergency-response plan developed in concert with the local emergency medical services (EMS) provider in the area of the facility as well as the medical director/advisory board and the hospital response team (if applicable)?</t>
  </si>
  <si>
    <t>Do all full-time employees, part-time employees and contractors of the center that provide programs and services to members and guests on a routine basis, have current CPR/AED training? This does not apply to individuals employed by a third party service company over which the facility has no control (e.g., facility maintenance services, housekeeping services, etc.)</t>
  </si>
  <si>
    <t>Risk Management &amp; Emergency-Response Policies Standard 3: A Medical Fitness Center must conspicuously post the appropriate signage indicating the following:  caution, danger, warning, required disability access requirements, building regulation signage and all signage involving fire and related emergency situations, as required by regulations and codes of appropriate governing bodies (e.g., ADA and OSHA for centers in the United States) in those locations that warrant such signage.</t>
  </si>
  <si>
    <t>Does the Medical Fitness Center have a written policy that is approved by the Medical Advisory Committee or Medical Director for established children's programs/services?</t>
  </si>
  <si>
    <t>Does the Medical Fitness Center have written procedures, approved by the Medical Advisory Committee or Medical Director for established children's programs/services that include, but are not limited to:</t>
  </si>
  <si>
    <t>a. Collecting pre-participation information?</t>
  </si>
  <si>
    <t>b. Operational procedures specific to the program/service?</t>
  </si>
  <si>
    <t>c. Emergency procedures specific to the children's program/service(s)?</t>
  </si>
  <si>
    <t>Are there written policies and procedures for the facility's aquatics areas and do they include, but are not limited to, basic rules/regulations for pool use and program/class supervision guidelines?</t>
  </si>
  <si>
    <t>Do all aquatics staff and volunteers conducting programs and activities in the facility's aquatic areas meet the criteria established by the respective governing bodies for such personnel as applicable?</t>
  </si>
  <si>
    <t>Are there written policies and procedures that specify the responsibilities of staff handling emergencies in each aquatics area including the role of first, second, and third responder?</t>
  </si>
  <si>
    <t>Does the facility take appropriate actions to minimize the risk of potential entrapments and entanglements in the aquatics areas (e.g., compliance with the Virginia Graeme Baker Pool and Spa Safety Act)?</t>
  </si>
  <si>
    <t>Does the facility employ or contract with at least one staff person who is a Certified Pool Operator?</t>
  </si>
  <si>
    <t>Based on applicable state or local laws or regulations, are the aquatic facilities required to have lifequards and if so, are they scheduled appropriately to supervise pool activities?</t>
  </si>
  <si>
    <t>Is pool chemistry checked on a regular intervals, as required by appropriate governing bodies and associated regulations, with documentation recorded and maintained for review by appropriate agencies?</t>
  </si>
  <si>
    <t xml:space="preserve">Is the pool chemistry monitoring equipment periodically checked for appropriate calibrations/operations with appropriate documentation? </t>
  </si>
  <si>
    <t>Are signs posted in easily viewed areas and include pool user rules/regulations, appropriate warnings and emergency procedures, and educate users regarding the importance of following pool hygiene rules?</t>
  </si>
  <si>
    <t>Does the facility maintain and adhere to written fecal and bodily fluids accident policies?</t>
  </si>
  <si>
    <t>Are material safety data sheets, or their equivalent, visible and available in the aquatics chemical storage area, or easily and readily obtainable by all staff  via computer in the event of chemical emergency, if such documentation is stored electroncially?</t>
  </si>
  <si>
    <t>Does the fitness director, manager, or supervisor hold the following minimum qualifications?</t>
  </si>
  <si>
    <t>a.  Education: Bachelor's degree or higher in exercise science, kinesiology or related field</t>
  </si>
  <si>
    <t>a.  Education: College certificate or associate's degree in exercise science or kinesiology; bachelor's degree in exercise science, kinesiology or related field</t>
  </si>
  <si>
    <t>Do all of the personal training staff hold the following minimum requirements?</t>
  </si>
  <si>
    <t>b. Current certification/licensure appropriate for services/programs provided, as defined by national, state and local governing associations, and organizational scope of practices.</t>
  </si>
  <si>
    <t>b.  Certificate of completion or specialty certificates from a reputable organization for each specialized group modality that the instructor teaches.</t>
  </si>
  <si>
    <t>Does the aquatics director/supervisor (or responsible manager) hold the following minimum requirements?</t>
  </si>
  <si>
    <t>a.  Education: College certificate or associate's degree in fitness/exercise science; bachelor's degree in exercise science, recreation or related field</t>
  </si>
  <si>
    <t>Does the facility conduct preventive maintenance on all of its exercise equipment according to guidelines provided by the equipment's manufacturer and a written record of all the maintenance inspection and follow-up kept for at least a year?</t>
  </si>
  <si>
    <t xml:space="preserve">Are material safety data sheets, or their equivalent, for each potentially hazardous material  maintained and readily available to all staff members (either electronic or hard copy)? </t>
  </si>
  <si>
    <t>a.  Does the advisory committee provide a cross section of medical expertise?</t>
  </si>
  <si>
    <t>Does the medical director and/or advisory committee provide oversight for:</t>
  </si>
  <si>
    <t>a.  facility's emergency-response/code policy and procedure review?</t>
  </si>
  <si>
    <t>b.  facility's AED program?</t>
  </si>
  <si>
    <t>c.  staff emergency-response program and associated training?</t>
  </si>
  <si>
    <t>g.  review of the facility's continuum-of-care processes with regard to the appropriateness of referrals, communication, and necessary follow-up?</t>
  </si>
  <si>
    <t>h.  development of clinical program content, appropriate programming and safety considerations for special populations?</t>
  </si>
  <si>
    <t>Are the results of the review recorded and evaluated to determine whether a need for subsequent action exists?</t>
  </si>
  <si>
    <t>Does the facility's mission statement include a commitment by the facility to participate in the local continuum of care and individual/community health improvement?</t>
  </si>
  <si>
    <t>Facility Name: _______________________________________________________________________</t>
  </si>
  <si>
    <t>Location:  ___________________________________________________________________________</t>
  </si>
  <si>
    <t>Lead Examiner: ______________________________________________________________________</t>
  </si>
  <si>
    <t>Are the national, regional, state and local requirements reviewed periodically and applied to all clinical programs and services (physical therapy, cardiac rehab, etc.) by facility management and the medical advisory committee/director?</t>
  </si>
  <si>
    <t>Does the facility maintain active participation in the local continuum of care and have supportive documentation of such participation for a minimum of one year?</t>
  </si>
  <si>
    <t>b.  records of hosted community and professional education programs/seminars covering a variety of health-related topics held on at least a quarterly basis?</t>
  </si>
  <si>
    <t>c.  documentation of participant attendance at the seminars, professional education programs and health related screenings that are offered?</t>
  </si>
  <si>
    <t>d.  are screening results and follow-up efforts documented?</t>
  </si>
  <si>
    <t>Professional Staffing Standard 2:  A Medical Fitness Center must provide a variety of training/continuing education opportunities for staff, utilizing relationships with and expertise of physicians, other community healthcare professionals and/or experts, conferences and distance learning programs that are approved for CECs.</t>
  </si>
  <si>
    <t>At a minimum, is there a first aid kit positioned in the childcare center, the aquatic center, at the front desk and on the fitness floor?</t>
  </si>
  <si>
    <t>Pre-Activity Screening Standard 1:   A Medical Fitness Center must offer each participant an appropriate pre-activity screening process, and refer identified at-risk individuals to a physician, or qualified healthcare provider, for medical clearance prior to participation in any type of physical exercise, recreation, sports activity or program affiliated with the Center.</t>
  </si>
  <si>
    <t xml:space="preserve">Are all participants offered a pre-activity screening prior to their participation in physical activities offered by the center?  </t>
  </si>
  <si>
    <t>If a participant should decline the pre-activity screening, does the center have a policy/procedure that allows the participant to participate in programs and activities if the participant signs a waiver releasing the center from any liability?</t>
  </si>
  <si>
    <t>Does the facility leadership and the medical director/advisory committee meet at least four times a year? Documentation of at least one year's minutes required.</t>
  </si>
  <si>
    <t>e.  periodic review of clinical programs, policies, and clinical outcomes?  (Recommended Quarterly)</t>
  </si>
  <si>
    <t>f.   periodic review of all screening programs, associated outcomes, and appropriateness of follow-up?  (Recommended Quarterly)</t>
  </si>
  <si>
    <t>Does the facility conduct and document a safety audit at least annually and review the results with the medical director or medical advisory committee?</t>
  </si>
  <si>
    <t xml:space="preserve">Does the center have written policies (guiding principles) and procedures (specific steps to demonstrate compliance with policy) in place for ensuring all activities involving programs/services/processes are effective and efficient with respect to the facility's mission, goals, and objectives? </t>
  </si>
  <si>
    <t>Does the waiver (referred to in Guideline 4) clearly delineate in writing that the participant has been offered a pre-activity screening, has been informed of the basic health risks associated with participating in physical activities, has chosen not to follow the recommendation to participate in the pre-activity screening, is assuming personal responsibility for his/her own actions and has released the Center from any legal responsibility from claims or suits arising from his/her participation in the center's programs?</t>
  </si>
  <si>
    <t>Are all center members offered an initial orientation to the center, the exercise equipment, basic program concepts and emergency/safety guidelines?</t>
  </si>
  <si>
    <t>d.  need for and how to utilize perceived exertion charts or target heart rate charts for monitoring levels of exertion while exercising in general fitness areas?</t>
  </si>
  <si>
    <t>Does the facility provide signage that can be discerned by those individuals who have visual impairment?</t>
  </si>
  <si>
    <t>b.  Current CPR/AED training?</t>
  </si>
  <si>
    <t>Are there documented periodic reviews of the emergency response plans for responding to emergencies in each aquatics area to ensure that the policies and procedures are appropriate and fully understood by staff?</t>
  </si>
  <si>
    <t>Does such signage have the required signal icon, signal word, signal color, and layout , as specified by the American National Standards Institute (ANSI)?</t>
  </si>
  <si>
    <t>Do all certified and/or licensed professional staff maintain the following:</t>
  </si>
  <si>
    <r>
      <t xml:space="preserve">Professional Staffing Standard 1:  A Medical Fitness Center must employ </t>
    </r>
    <r>
      <rPr>
        <b/>
        <sz val="10"/>
        <rFont val="Arial"/>
        <family val="2"/>
      </rPr>
      <t>professional(s) who hold degree(s), certification(s) and/or license(s) appropriate to each program offered and the populations served.</t>
    </r>
  </si>
  <si>
    <t>Does the center have  a standardized process for measuring and evaluating the outcomes of center programs and provide the basis for modification or termination of each program based on available data sources and benchmarks?</t>
  </si>
  <si>
    <t>a.  a collaborative process in the design of new services, programs, or processes?</t>
  </si>
  <si>
    <t>i.  human resource-related factors (such as turnover, avg length of service of employees, employee satisfaction, etc.)?</t>
  </si>
  <si>
    <t>a.  safety/emergency response/sentinel events?</t>
  </si>
  <si>
    <t>b.  individual member/user outcomes?</t>
  </si>
  <si>
    <t>c.  facility programs?</t>
  </si>
  <si>
    <t>f.  financial ratios as indicators of efficiency and sustainability (e.g., Rev/SF, Members/FTE, Sal Exp/Tot Rev, etc.)?</t>
  </si>
  <si>
    <t>h.  goals/objectives and key strategies with assigned accountabilities?</t>
  </si>
  <si>
    <t>III Pre-Activity Screening</t>
  </si>
  <si>
    <t>c.  Annual Universal Precautions training?</t>
  </si>
  <si>
    <t xml:space="preserve"> </t>
  </si>
  <si>
    <t>Are performance improvement/outcomes data measured, evaluated, acted upon and documented in the following areas:</t>
  </si>
  <si>
    <t>d.  quarterly review of emergency/code response outcomes and identification of opportunities for improvement?  Are the reviews scheduled on the quarterly agenda and any improvements noted in the minutes?</t>
  </si>
  <si>
    <t>a.  by demonstrating an active relationship with a licensed healthcare provider organization (e.g., health system, hospital, physician group) with referrals coming from, and to, physicians or physician extenders? </t>
  </si>
  <si>
    <t>b.  identify and utilize key findings to improve processes and outcomes (using external benchmarks if available and appropriate)?</t>
  </si>
  <si>
    <t>Does the facility hold regular emergency drills at least quarterly and at a variety of times/shifts during the workday and maintain associated documentation that demonstrates the competencies of staff to respond to emergency situations?</t>
  </si>
  <si>
    <t>Does the emergency plan take into consideration emergencies that may occur on the grounds of the facility including inside and outside of the facility?</t>
  </si>
  <si>
    <t>a.  Current NCCA or ISO 17024 accredited (or similar approved accreditation) certification or state licensure?</t>
  </si>
  <si>
    <t>b.  Certification: Current personal trainer, registered kinesotherapist or higher certification that is accredited by the NCCA, ISO 17024 or a similar approved accrediting body.</t>
  </si>
  <si>
    <t>Do all professional fitness floor staff hold the following minimum qualifications?</t>
  </si>
  <si>
    <t>b.  Certification: Current personal trainer, kinesiotherapist or its equivalent that is accredited by the NCCA, ISO 17024 or a similar approved accrediting body.</t>
  </si>
  <si>
    <t>Do all the staff providing programming for individuals with health conditions and/or special populations hold the following additional qualifications?</t>
  </si>
  <si>
    <t>a.  Certification: Current group exercise instructor or leader certification that is accredited by the NCCA, ISO 17024 or a similar approved accrediting body.</t>
  </si>
  <si>
    <t>Do all the group exercise instructors hold the following minimum qualifications?</t>
  </si>
  <si>
    <t>Do all of the aquatics staff hold the following minimum requirements?</t>
  </si>
  <si>
    <t>h.  Does the facility have policies and procedures in place that protect the confidentiality of all patients/clients and comply with privacy regulations? (for example Health Insurance Portability and Accountability Act of 1996 [HIPAA] and the Personal Health Information Act [PHIA])</t>
  </si>
  <si>
    <t>Medical Oversight Standard 2:  The clinical programs/services offered within a Medical Fitness Center must comply with current national, regional, state and local laws and regulations.</t>
  </si>
  <si>
    <r>
      <t>Are the results of the pre-activity screening</t>
    </r>
    <r>
      <rPr>
        <b/>
        <sz val="10"/>
        <rFont val="Arial"/>
        <family val="2"/>
      </rPr>
      <t xml:space="preserve"> </t>
    </r>
    <r>
      <rPr>
        <sz val="10"/>
        <rFont val="Arial"/>
        <family val="2"/>
      </rPr>
      <t>reviewed by qualified staff and documented and utilized to identify and make appropriate decisions about what constitutes safe activity levels and modalities for that particular person?</t>
    </r>
  </si>
  <si>
    <t xml:space="preserve">                       </t>
  </si>
  <si>
    <t>Pre-Activity Screening Standard 2:   If the pre-activity screening identifies a potential participant as having known cardiovascular, metabolic or renal disease and/or is identified as a high-risk individual who is not currently exercising or physically active, the participant should be advised, in writing, to consult with a physician and/or qualified healthcare provider, and provide documentation of such consult back to the center prior to participating in physical activity at the center.</t>
  </si>
  <si>
    <r>
      <t xml:space="preserve">Are there written policies that stipulate </t>
    </r>
    <r>
      <rPr>
        <sz val="10"/>
        <rFont val="Arial"/>
        <family val="2"/>
      </rPr>
      <t>adequate supervision</t>
    </r>
    <r>
      <rPr>
        <sz val="10"/>
        <color theme="1"/>
        <rFont val="Arial"/>
        <family val="2"/>
      </rPr>
      <t xml:space="preserve"> of children while they are in aquatics areas?</t>
    </r>
  </si>
  <si>
    <t>Are all staff responsible for responding to an emergency in the aquatic areas and are provided "hands on" training opportunities for water-related emergencies by staff who were trained by a certified water safety trainer, and collect associated documentation of participation and competencies of staff regarding how to respond in an appropriate manner to aquatic-emergency situations?</t>
  </si>
  <si>
    <t xml:space="preserve">Are review and practice sessions offered at least quarterly to ensure that all facility staff possess the appropriate skills for safely using an AED? </t>
  </si>
  <si>
    <t xml:space="preserve">Does the facility have adequate amount of emergency equipment as determined by the center or local ordinace, including documentation that all equipment and contents of each kit are checked on a monthly basis for functionality and expiration dates? </t>
  </si>
  <si>
    <t>d.  surveys?</t>
  </si>
  <si>
    <r>
      <t>e.  business processes</t>
    </r>
    <r>
      <rPr>
        <sz val="10"/>
        <rFont val="Arial"/>
        <family val="2"/>
      </rPr>
      <t>?</t>
    </r>
  </si>
  <si>
    <t xml:space="preserve">Consistent with privacy regulations, is a form that details a participant's health information and offers a means for explicitly recording medical clearance (if given by appropriate medical professional), provided by the center to the individual to take to a physician?  (for example Health Insurance Portability and Accountability Act of 1996 [HIPAA] and the Personal Health Information Act [PHIA]. </t>
  </si>
  <si>
    <t>a.  Does the plan include procedures for documenting in writing the fact that the emergency-response system is reviewed at the time of hiring and on an annual basis by every member of the facility's staff?</t>
  </si>
  <si>
    <t>Does the facility have a prompt and direct link to the "911" emergency-response center, which is visibly posted, and are all staff members made aware of the locations for all emergency equipment, including the facility's telephones?</t>
  </si>
  <si>
    <t>Risk Management Standard 4:  A Medical Fitness Center must demonstrate that all staff maintains current certification(s) or license(s) by meeting the continuing education requirements for their specific certifying/licensing bodies.</t>
  </si>
  <si>
    <t>a.  Are all treatments/interventions for program participants based on and adhere to nationally accepted guidelines?</t>
  </si>
  <si>
    <t>Does the center's quality management program provide coordination, integration and support for performance improvement activities relating to clinical programs and processes and ensure participation by all appropriate departments and services to help accomplish the following:</t>
  </si>
  <si>
    <t>g.  Comparative industry benchmarks/standards of performance for organizational operations?</t>
  </si>
  <si>
    <t>Has the facility done an assessment to identify the most likely special populations they may encounter?</t>
  </si>
  <si>
    <t>b.  Certification: achieving at least one of the following: (a) current Red Cross, or other nationally recognized aquatics safety certification; (b) certification as an aquatics facility operator; (c) certification as a pool operator, advanced life-saving certification or water safety instructor certification.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</si>
</sst>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8" x14ac:knownFonts="1">
    <font>
      <sz val="11"/>
      <color theme="1"/>
      <name val="Calibri"/>
      <family val="2"/>
      <scheme val="minor"/>
    </font>
    <font>
      <sz val="12"/>
      <color theme="1"/>
      <name val="Times New Roman"/>
      <family val="2"/>
    </font>
    <font>
      <sz val="12"/>
      <color theme="1"/>
      <name val="Times New Roman"/>
      <family val="2"/>
    </font>
    <font>
      <sz val="11"/>
      <color indexed="8"/>
      <name val="Calibri"/>
      <family val="2"/>
    </font>
    <font>
      <b/>
      <sz val="8"/>
      <name val="Arial"/>
      <family val="2"/>
    </font>
    <font>
      <sz val="8"/>
      <name val="Arial"/>
      <family val="2"/>
    </font>
    <font>
      <b/>
      <sz val="8"/>
      <color indexed="10"/>
      <name val="Arial"/>
      <family val="2"/>
    </font>
    <font>
      <sz val="10"/>
      <name val="Arial"/>
      <family val="2"/>
    </font>
    <font>
      <sz val="8"/>
      <name val="Calibri"/>
      <family val="2"/>
    </font>
    <font>
      <b/>
      <sz val="8"/>
      <color indexed="40"/>
      <name val="Arial"/>
      <family val="2"/>
    </font>
    <font>
      <sz val="8"/>
      <color indexed="17"/>
      <name val="Arial"/>
      <family val="2"/>
    </font>
    <font>
      <b/>
      <sz val="8"/>
      <color indexed="17"/>
      <name val="Arial"/>
      <family val="2"/>
    </font>
    <font>
      <b/>
      <sz val="12"/>
      <name val="Arial"/>
      <family val="2"/>
    </font>
    <font>
      <sz val="12"/>
      <name val="Arial"/>
      <family val="2"/>
    </font>
    <font>
      <sz val="10"/>
      <color indexed="10"/>
      <name val="Arial"/>
      <family val="2"/>
    </font>
    <font>
      <b/>
      <u/>
      <sz val="10"/>
      <name val="Arial"/>
      <family val="2"/>
    </font>
    <font>
      <b/>
      <sz val="10"/>
      <name val="Arial"/>
      <family val="2"/>
    </font>
    <font>
      <b/>
      <i/>
      <u/>
      <sz val="10"/>
      <name val="Arial"/>
      <family val="2"/>
    </font>
    <font>
      <b/>
      <sz val="10"/>
      <color indexed="10"/>
      <name val="Arial"/>
      <family val="2"/>
    </font>
    <font>
      <sz val="10"/>
      <color rgb="FFFF0000"/>
      <name val="Arial"/>
      <family val="2"/>
    </font>
    <font>
      <sz val="10"/>
      <color theme="1"/>
      <name val="Calibri"/>
      <family val="2"/>
      <scheme val="minor"/>
    </font>
    <font>
      <b/>
      <sz val="10"/>
      <color theme="1"/>
      <name val="Arial"/>
      <family val="2"/>
    </font>
    <font>
      <b/>
      <sz val="10"/>
      <name val="Calibri"/>
      <family val="2"/>
    </font>
    <font>
      <b/>
      <sz val="14"/>
      <name val="Arial"/>
      <family val="2"/>
    </font>
    <font>
      <b/>
      <u/>
      <sz val="14"/>
      <name val="Arial"/>
      <family val="2"/>
    </font>
    <font>
      <sz val="14"/>
      <name val="Arial"/>
      <family val="2"/>
    </font>
    <font>
      <sz val="11"/>
      <color rgb="FFFF0000"/>
      <name val="Calibri"/>
      <family val="2"/>
      <scheme val="minor"/>
    </font>
    <font>
      <sz val="10"/>
      <color theme="1"/>
      <name val="Arial"/>
      <family val="2"/>
    </font>
    <font>
      <b/>
      <strike/>
      <sz val="10"/>
      <name val="Arial"/>
      <family val="2"/>
    </font>
    <font>
      <strike/>
      <sz val="10"/>
      <name val="Arial"/>
      <family val="2"/>
    </font>
    <font>
      <sz val="11"/>
      <color theme="1"/>
      <name val="Calibri"/>
      <family val="2"/>
      <scheme val="minor"/>
    </font>
    <font>
      <b/>
      <sz val="10"/>
      <color theme="1"/>
      <name val="Calibri"/>
      <family val="2"/>
      <scheme val="minor"/>
    </font>
    <font>
      <sz val="8"/>
      <color rgb="FFFF0000"/>
      <name val="Arial"/>
      <family val="2"/>
    </font>
    <font>
      <u/>
      <sz val="11"/>
      <color theme="10"/>
      <name val="Calibri"/>
      <family val="2"/>
      <scheme val="minor"/>
    </font>
    <font>
      <u/>
      <sz val="11"/>
      <color theme="11"/>
      <name val="Calibri"/>
      <family val="2"/>
      <scheme val="minor"/>
    </font>
    <font>
      <b/>
      <sz val="10"/>
      <color indexed="40"/>
      <name val="Arial"/>
      <family val="2"/>
    </font>
    <font>
      <b/>
      <sz val="10"/>
      <color rgb="FFFF0000"/>
      <name val="Arial"/>
      <family val="2"/>
    </font>
    <font>
      <b/>
      <sz val="10"/>
      <color indexed="17"/>
      <name val="Arial"/>
      <family val="2"/>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rgb="FFFFFF00"/>
        <bgColor indexed="64"/>
      </patternFill>
    </fill>
    <fill>
      <patternFill patternType="solid">
        <fgColor rgb="FFCCFFC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medium">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s>
  <cellStyleXfs count="73">
    <xf numFmtId="0" fontId="0" fillId="0" borderId="0"/>
    <xf numFmtId="0" fontId="7" fillId="0" borderId="0"/>
    <xf numFmtId="9" fontId="3" fillId="0" borderId="0" applyFont="0" applyFill="0" applyBorder="0" applyAlignment="0" applyProtection="0"/>
    <xf numFmtId="9" fontId="7" fillId="0" borderId="0" applyFont="0" applyFill="0" applyBorder="0" applyAlignment="0" applyProtection="0"/>
    <xf numFmtId="0" fontId="2" fillId="0" borderId="0"/>
    <xf numFmtId="0" fontId="1" fillId="0" borderId="0"/>
    <xf numFmtId="0" fontId="30"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314">
    <xf numFmtId="0" fontId="0" fillId="0" borderId="0" xfId="0"/>
    <xf numFmtId="0" fontId="4" fillId="0" borderId="0" xfId="0" applyFont="1" applyAlignment="1">
      <alignment horizontal="center" vertical="center" wrapText="1"/>
    </xf>
    <xf numFmtId="0" fontId="5"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Fill="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10" fontId="4" fillId="0" borderId="0" xfId="2" applyNumberFormat="1" applyFont="1" applyBorder="1" applyAlignment="1">
      <alignment horizontal="center"/>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wrapText="1"/>
      <protection locked="0"/>
    </xf>
    <xf numFmtId="0" fontId="5" fillId="0" borderId="0" xfId="0" applyFont="1" applyFill="1" applyProtection="1">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wrapText="1"/>
      <protection locked="0"/>
    </xf>
    <xf numFmtId="0" fontId="4" fillId="0" borderId="0" xfId="0" applyFont="1" applyFill="1" applyProtection="1">
      <protection locked="0"/>
    </xf>
    <xf numFmtId="0" fontId="5"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vertical="center" wrapText="1"/>
    </xf>
    <xf numFmtId="0" fontId="10" fillId="0" borderId="0" xfId="0" applyFont="1" applyAlignment="1">
      <alignment vertical="center" wrapText="1"/>
    </xf>
    <xf numFmtId="0" fontId="5" fillId="0" borderId="0" xfId="0" applyNumberFormat="1" applyFont="1" applyFill="1" applyBorder="1" applyAlignment="1" applyProtection="1">
      <alignment wrapText="1"/>
      <protection locked="0"/>
    </xf>
    <xf numFmtId="0" fontId="10" fillId="0" borderId="0" xfId="0" applyFont="1" applyFill="1" applyAlignment="1" applyProtection="1">
      <alignment wrapText="1"/>
      <protection locked="0"/>
    </xf>
    <xf numFmtId="0" fontId="6" fillId="0" borderId="0" xfId="0" applyFont="1" applyFill="1" applyBorder="1" applyAlignment="1" applyProtection="1">
      <alignment horizontal="left" vertical="center" wrapText="1"/>
      <protection locked="0"/>
    </xf>
    <xf numFmtId="0" fontId="13" fillId="0" borderId="0" xfId="0" applyFont="1" applyAlignment="1">
      <alignment vertical="center" wrapText="1"/>
    </xf>
    <xf numFmtId="0" fontId="12" fillId="0" borderId="0" xfId="0" applyFont="1" applyAlignment="1">
      <alignment horizontal="center" vertical="center" wrapText="1"/>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wrapText="1"/>
      <protection locked="0"/>
    </xf>
    <xf numFmtId="0" fontId="13" fillId="0" borderId="0" xfId="0" applyFont="1" applyFill="1" applyProtection="1">
      <protection locked="0"/>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Fill="1" applyBorder="1" applyAlignment="1">
      <alignment horizontal="center" vertical="center" wrapText="1"/>
    </xf>
    <xf numFmtId="0" fontId="6" fillId="0" borderId="0" xfId="0" applyFont="1" applyFill="1" applyBorder="1" applyAlignment="1" applyProtection="1">
      <alignment horizontal="left" vertical="center" wrapText="1"/>
      <protection locked="0"/>
    </xf>
    <xf numFmtId="0" fontId="5" fillId="0" borderId="0" xfId="4" applyFont="1" applyAlignment="1">
      <alignment vertical="center" wrapText="1"/>
    </xf>
    <xf numFmtId="0" fontId="5" fillId="0" borderId="0" xfId="4" applyFont="1" applyFill="1" applyAlignment="1">
      <alignment vertical="center" wrapText="1"/>
    </xf>
    <xf numFmtId="0" fontId="4" fillId="0" borderId="0" xfId="4" applyFont="1" applyAlignment="1">
      <alignment vertical="center" wrapText="1"/>
    </xf>
    <xf numFmtId="0" fontId="4" fillId="2" borderId="1" xfId="4" applyFont="1" applyFill="1" applyBorder="1" applyAlignment="1">
      <alignment horizontal="center" vertical="center" wrapText="1"/>
    </xf>
    <xf numFmtId="0" fontId="4" fillId="4" borderId="1" xfId="4" applyFont="1" applyFill="1" applyBorder="1" applyAlignment="1">
      <alignment horizontal="center" vertical="center" wrapText="1"/>
    </xf>
    <xf numFmtId="0" fontId="9" fillId="0" borderId="0" xfId="4" applyFont="1" applyFill="1" applyAlignment="1">
      <alignment vertical="center" wrapText="1"/>
    </xf>
    <xf numFmtId="0" fontId="4" fillId="4" borderId="5" xfId="4" applyFont="1" applyFill="1" applyBorder="1" applyAlignment="1">
      <alignment horizontal="center" vertical="center" wrapText="1"/>
    </xf>
    <xf numFmtId="0" fontId="4" fillId="2" borderId="5" xfId="4" applyFont="1" applyFill="1" applyBorder="1" applyAlignment="1">
      <alignment horizontal="center" vertical="center" wrapText="1"/>
    </xf>
    <xf numFmtId="0" fontId="5" fillId="0" borderId="0" xfId="0" applyFont="1" applyFill="1" applyAlignment="1" applyProtection="1">
      <alignment horizontal="center" vertical="center"/>
      <protection locked="0"/>
    </xf>
    <xf numFmtId="0" fontId="5" fillId="0" borderId="0" xfId="0" applyFont="1" applyFill="1" applyAlignment="1" applyProtection="1">
      <alignment wrapText="1"/>
      <protection locked="0"/>
    </xf>
    <xf numFmtId="0" fontId="0" fillId="0" borderId="0" xfId="0"/>
    <xf numFmtId="0" fontId="5" fillId="0" borderId="0" xfId="0" applyFont="1" applyFill="1" applyProtection="1">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wrapText="1"/>
      <protection locked="0"/>
    </xf>
    <xf numFmtId="0" fontId="4" fillId="0" borderId="7" xfId="0" applyFont="1" applyBorder="1" applyAlignment="1">
      <alignment horizontal="center" vertical="center" wrapText="1"/>
    </xf>
    <xf numFmtId="0" fontId="5" fillId="0" borderId="0" xfId="0" applyFont="1" applyAlignment="1">
      <alignment vertical="center" wrapText="1"/>
    </xf>
    <xf numFmtId="0" fontId="4" fillId="0" borderId="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11" fillId="0" borderId="0" xfId="0" applyFont="1" applyFill="1" applyAlignment="1" applyProtection="1">
      <alignment wrapText="1"/>
      <protection locked="0"/>
    </xf>
    <xf numFmtId="0" fontId="5" fillId="0" borderId="0" xfId="0" applyFont="1" applyFill="1" applyBorder="1" applyAlignment="1" applyProtection="1">
      <alignment horizontal="center" vertical="center"/>
      <protection locked="0"/>
    </xf>
    <xf numFmtId="0" fontId="0" fillId="0" borderId="1" xfId="0" applyBorder="1"/>
    <xf numFmtId="0" fontId="14" fillId="0" borderId="1" xfId="0" applyFont="1" applyFill="1" applyBorder="1" applyAlignment="1" applyProtection="1">
      <alignment vertical="center" wrapText="1"/>
      <protection locked="0"/>
    </xf>
    <xf numFmtId="0" fontId="7" fillId="0" borderId="0" xfId="0" applyFont="1" applyAlignment="1" applyProtection="1">
      <alignment wrapText="1"/>
      <protection locked="0"/>
    </xf>
    <xf numFmtId="0" fontId="7" fillId="0" borderId="0" xfId="0" applyFont="1" applyBorder="1"/>
    <xf numFmtId="0" fontId="15" fillId="0" borderId="2" xfId="0" applyFont="1" applyBorder="1" applyAlignment="1">
      <alignment wrapText="1"/>
    </xf>
    <xf numFmtId="0" fontId="7" fillId="0" borderId="3" xfId="0" applyFont="1" applyBorder="1" applyAlignment="1">
      <alignment wrapText="1"/>
    </xf>
    <xf numFmtId="0" fontId="16" fillId="0" borderId="3" xfId="0" applyFont="1" applyBorder="1" applyAlignment="1">
      <alignment wrapText="1"/>
    </xf>
    <xf numFmtId="0" fontId="15" fillId="0" borderId="3" xfId="0" applyFont="1" applyBorder="1" applyAlignment="1">
      <alignment wrapText="1"/>
    </xf>
    <xf numFmtId="0" fontId="7" fillId="0" borderId="4" xfId="0" applyFont="1" applyBorder="1" applyAlignment="1">
      <alignment wrapText="1"/>
    </xf>
    <xf numFmtId="0" fontId="16" fillId="0" borderId="0" xfId="0" applyFont="1" applyAlignment="1">
      <alignment horizontal="left"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16" fillId="0" borderId="0" xfId="0" applyFont="1" applyFill="1" applyAlignment="1">
      <alignment horizontal="left" vertical="center" wrapText="1"/>
    </xf>
    <xf numFmtId="0" fontId="7" fillId="0" borderId="0" xfId="0" applyFont="1" applyFill="1" applyAlignment="1">
      <alignment vertical="center" wrapText="1"/>
    </xf>
    <xf numFmtId="0" fontId="14" fillId="0" borderId="1" xfId="4" applyFont="1" applyFill="1" applyBorder="1" applyAlignment="1">
      <alignment vertical="center" wrapText="1"/>
    </xf>
    <xf numFmtId="0" fontId="7" fillId="0" borderId="1" xfId="4" applyFont="1" applyFill="1" applyBorder="1" applyAlignment="1">
      <alignment vertical="center" wrapText="1"/>
    </xf>
    <xf numFmtId="0" fontId="19" fillId="0" borderId="1" xfId="4" applyFont="1" applyBorder="1" applyAlignment="1">
      <alignment vertical="center" wrapText="1"/>
    </xf>
    <xf numFmtId="0" fontId="7" fillId="0" borderId="0" xfId="0" applyFont="1" applyFill="1" applyProtection="1">
      <protection locked="0"/>
    </xf>
    <xf numFmtId="0" fontId="14" fillId="0" borderId="0" xfId="0" applyFont="1" applyFill="1" applyBorder="1" applyAlignment="1">
      <alignment horizontal="left" vertical="center" wrapText="1"/>
    </xf>
    <xf numFmtId="0" fontId="7" fillId="0" borderId="0" xfId="0" applyFont="1" applyFill="1" applyAlignment="1" applyProtection="1">
      <alignment vertical="center" wrapText="1"/>
      <protection locked="0"/>
    </xf>
    <xf numFmtId="0" fontId="14" fillId="0" borderId="0" xfId="0" applyFont="1" applyBorder="1" applyAlignment="1">
      <alignment horizontal="left" vertical="center" wrapText="1"/>
    </xf>
    <xf numFmtId="0" fontId="7" fillId="0" borderId="1" xfId="0" applyFont="1" applyFill="1" applyBorder="1" applyAlignment="1" applyProtection="1">
      <alignment vertical="center" wrapText="1"/>
      <protection locked="0"/>
    </xf>
    <xf numFmtId="0" fontId="20" fillId="0" borderId="0" xfId="0" applyFont="1"/>
    <xf numFmtId="0" fontId="7" fillId="0" borderId="0" xfId="0" applyFont="1" applyFill="1" applyBorder="1" applyAlignment="1" applyProtection="1">
      <alignment vertical="center" wrapText="1"/>
      <protection locked="0"/>
    </xf>
    <xf numFmtId="0" fontId="7" fillId="0" borderId="0" xfId="0" applyFont="1" applyBorder="1" applyAlignment="1">
      <alignment horizontal="left" vertical="center" wrapText="1"/>
    </xf>
    <xf numFmtId="0" fontId="18" fillId="0" borderId="7" xfId="0" applyFont="1" applyFill="1" applyBorder="1" applyAlignment="1" applyProtection="1">
      <alignment horizontal="left" vertical="center" wrapText="1"/>
      <protection locked="0"/>
    </xf>
    <xf numFmtId="0" fontId="7" fillId="0" borderId="2"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14" fillId="0" borderId="1" xfId="0" applyFont="1" applyBorder="1" applyAlignment="1">
      <alignment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 xfId="0" applyFont="1" applyBorder="1" applyAlignment="1">
      <alignment vertical="center" wrapText="1"/>
    </xf>
    <xf numFmtId="0" fontId="14"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Border="1" applyAlignment="1">
      <alignment vertical="center" wrapText="1"/>
    </xf>
    <xf numFmtId="0" fontId="16" fillId="0" borderId="0" xfId="0" applyFont="1" applyAlignment="1">
      <alignment horizontal="center"/>
    </xf>
    <xf numFmtId="0" fontId="15" fillId="0" borderId="0" xfId="0" applyFont="1"/>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Fill="1" applyAlignment="1">
      <alignment horizontal="left" vertical="center" wrapText="1"/>
    </xf>
    <xf numFmtId="0" fontId="16" fillId="0" borderId="1" xfId="0"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3"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5" fillId="0" borderId="0" xfId="0" applyFont="1" applyFill="1" applyAlignment="1" applyProtection="1">
      <alignment vertical="center" wrapText="1"/>
      <protection locked="0"/>
    </xf>
    <xf numFmtId="0" fontId="16" fillId="0" borderId="2" xfId="0" applyFont="1" applyBorder="1" applyAlignment="1">
      <alignment horizontal="center" vertical="center" wrapText="1"/>
    </xf>
    <xf numFmtId="0" fontId="7" fillId="0" borderId="0" xfId="0" applyFont="1" applyFill="1" applyAlignment="1" applyProtection="1">
      <alignment vertical="center"/>
      <protection locked="0"/>
    </xf>
    <xf numFmtId="0" fontId="16" fillId="0" borderId="2"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7" fillId="0" borderId="0" xfId="0" applyFont="1" applyFill="1" applyBorder="1" applyAlignment="1">
      <alignment horizontal="left" indent="4"/>
    </xf>
    <xf numFmtId="0" fontId="7" fillId="0" borderId="0" xfId="0" applyFont="1" applyBorder="1" applyProtection="1">
      <protection locked="0"/>
    </xf>
    <xf numFmtId="0" fontId="19" fillId="0" borderId="1" xfId="0" applyFont="1" applyBorder="1" applyAlignment="1">
      <alignment vertical="center" wrapText="1"/>
    </xf>
    <xf numFmtId="0" fontId="7" fillId="0" borderId="0" xfId="0" applyFont="1" applyFill="1" applyBorder="1" applyAlignment="1" applyProtection="1">
      <alignment wrapText="1"/>
      <protection locked="0"/>
    </xf>
    <xf numFmtId="0" fontId="7" fillId="0" borderId="0" xfId="0" applyFont="1" applyFill="1" applyAlignment="1" applyProtection="1">
      <alignment wrapText="1"/>
      <protection locked="0"/>
    </xf>
    <xf numFmtId="0" fontId="4" fillId="0" borderId="1" xfId="0" applyFont="1" applyFill="1" applyBorder="1" applyAlignment="1" applyProtection="1">
      <alignment horizontal="center" vertical="center"/>
      <protection locked="0"/>
    </xf>
    <xf numFmtId="0" fontId="5" fillId="0" borderId="0" xfId="0" applyFont="1" applyFill="1" applyProtection="1">
      <protection locked="0"/>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Fill="1" applyProtection="1">
      <protection locked="0"/>
    </xf>
    <xf numFmtId="0" fontId="4"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5" fillId="0" borderId="0" xfId="4" applyFont="1" applyFill="1" applyAlignment="1">
      <alignment vertical="center" wrapText="1"/>
    </xf>
    <xf numFmtId="0" fontId="4" fillId="0" borderId="1" xfId="4" applyFont="1" applyFill="1" applyBorder="1" applyAlignment="1">
      <alignment horizontal="center" vertical="center" wrapText="1"/>
    </xf>
    <xf numFmtId="0" fontId="7" fillId="0" borderId="1" xfId="4" applyFont="1" applyFill="1" applyBorder="1" applyAlignment="1">
      <alignment horizontal="left" vertical="center" wrapText="1"/>
    </xf>
    <xf numFmtId="0" fontId="0" fillId="0" borderId="1" xfId="0" applyBorder="1" applyAlignment="1">
      <alignment horizontal="center" vertical="center"/>
    </xf>
    <xf numFmtId="0" fontId="26" fillId="0" borderId="1" xfId="0" applyFont="1" applyBorder="1" applyAlignment="1">
      <alignment horizontal="center" vertical="center"/>
    </xf>
    <xf numFmtId="0" fontId="19" fillId="0" borderId="1" xfId="0" applyFont="1" applyBorder="1" applyAlignment="1">
      <alignment wrapText="1"/>
    </xf>
    <xf numFmtId="0" fontId="27" fillId="0" borderId="1" xfId="0" applyFont="1" applyBorder="1" applyAlignment="1">
      <alignment wrapText="1"/>
    </xf>
    <xf numFmtId="0" fontId="0" fillId="0" borderId="1" xfId="0" applyBorder="1" applyAlignment="1">
      <alignment horizontal="center" vertical="center"/>
    </xf>
    <xf numFmtId="0" fontId="26" fillId="0" borderId="1" xfId="0" applyFont="1" applyBorder="1" applyAlignment="1">
      <alignment horizontal="center" vertical="center"/>
    </xf>
    <xf numFmtId="0" fontId="0" fillId="0" borderId="1" xfId="0" applyBorder="1" applyAlignment="1">
      <alignment horizontal="center" vertical="center"/>
    </xf>
    <xf numFmtId="0" fontId="21" fillId="0" borderId="1" xfId="0" applyFont="1" applyBorder="1" applyAlignment="1">
      <alignment horizontal="center" vertical="center"/>
    </xf>
    <xf numFmtId="0" fontId="27" fillId="0" borderId="1" xfId="0" applyFont="1" applyBorder="1" applyAlignment="1">
      <alignment horizontal="center" vertical="center"/>
    </xf>
    <xf numFmtId="0" fontId="5" fillId="0" borderId="0" xfId="0" applyFont="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vertical="center" wrapText="1"/>
    </xf>
    <xf numFmtId="0" fontId="4" fillId="0" borderId="0" xfId="0" applyFont="1" applyFill="1" applyBorder="1" applyAlignment="1">
      <alignment horizontal="center" vertical="center" wrapText="1"/>
    </xf>
    <xf numFmtId="0" fontId="4" fillId="5" borderId="1" xfId="4" applyFont="1" applyFill="1" applyBorder="1" applyAlignment="1">
      <alignment horizontal="center" vertical="center" wrapText="1"/>
    </xf>
    <xf numFmtId="0" fontId="5" fillId="0" borderId="0" xfId="0" applyFont="1" applyBorder="1" applyAlignment="1">
      <alignment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0" xfId="0" applyFont="1" applyFill="1" applyBorder="1" applyAlignment="1">
      <alignment vertical="center" wrapText="1"/>
    </xf>
    <xf numFmtId="9" fontId="5" fillId="0" borderId="0" xfId="2" applyFont="1" applyFill="1" applyBorder="1" applyAlignment="1">
      <alignment vertical="center" wrapText="1"/>
    </xf>
    <xf numFmtId="0" fontId="4" fillId="4" borderId="5"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14" fillId="0" borderId="1" xfId="0" applyFont="1" applyBorder="1" applyAlignment="1">
      <alignment horizontal="left" vertical="center" wrapText="1"/>
    </xf>
    <xf numFmtId="0" fontId="19" fillId="0" borderId="1" xfId="0" applyFont="1" applyFill="1" applyBorder="1" applyAlignment="1" applyProtection="1">
      <alignment vertical="center" wrapText="1"/>
      <protection locked="0"/>
    </xf>
    <xf numFmtId="0" fontId="4" fillId="4" borderId="11" xfId="0" applyFont="1" applyFill="1" applyBorder="1" applyAlignment="1">
      <alignment horizontal="center" vertical="center" wrapText="1"/>
    </xf>
    <xf numFmtId="0" fontId="4" fillId="0" borderId="5" xfId="0" applyFont="1" applyBorder="1" applyAlignment="1">
      <alignment horizontal="center" vertical="center" wrapText="1"/>
    </xf>
    <xf numFmtId="0" fontId="7" fillId="0" borderId="3" xfId="0" applyFont="1" applyFill="1" applyBorder="1" applyAlignment="1" applyProtection="1">
      <alignment vertical="center" wrapText="1"/>
      <protection locked="0"/>
    </xf>
    <xf numFmtId="0" fontId="4" fillId="3"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6" xfId="0" applyFont="1" applyBorder="1" applyAlignment="1">
      <alignment vertical="center" wrapText="1"/>
    </xf>
    <xf numFmtId="0" fontId="16" fillId="0" borderId="0" xfId="0" applyFont="1" applyAlignment="1">
      <alignment horizontal="left"/>
    </xf>
    <xf numFmtId="9" fontId="5" fillId="0" borderId="6" xfId="2" applyFont="1" applyBorder="1" applyAlignment="1">
      <alignment vertical="center" wrapText="1"/>
    </xf>
    <xf numFmtId="0" fontId="5" fillId="0" borderId="1" xfId="0" applyFont="1" applyFill="1" applyBorder="1" applyAlignment="1" applyProtection="1">
      <alignment wrapText="1"/>
      <protection locked="0"/>
    </xf>
    <xf numFmtId="0" fontId="7" fillId="0" borderId="1" xfId="0" applyFont="1" applyFill="1" applyBorder="1" applyAlignment="1" applyProtection="1">
      <alignment wrapText="1"/>
      <protection locked="0"/>
    </xf>
    <xf numFmtId="0" fontId="13" fillId="0" borderId="0" xfId="0" applyFont="1" applyFill="1" applyBorder="1" applyAlignment="1">
      <alignment vertical="center" wrapText="1"/>
    </xf>
    <xf numFmtId="0" fontId="11" fillId="0" borderId="0" xfId="0" applyFont="1" applyFill="1" applyBorder="1" applyAlignment="1">
      <alignment vertical="center" wrapText="1"/>
    </xf>
    <xf numFmtId="0" fontId="5" fillId="0" borderId="0" xfId="4" applyFont="1" applyFill="1" applyBorder="1" applyAlignment="1">
      <alignment vertical="center" wrapText="1"/>
    </xf>
    <xf numFmtId="0" fontId="9" fillId="0" borderId="0" xfId="4" applyFont="1" applyFill="1" applyBorder="1" applyAlignment="1">
      <alignment vertical="center" wrapText="1"/>
    </xf>
    <xf numFmtId="0" fontId="13" fillId="0" borderId="0"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0" fillId="0" borderId="0" xfId="0" applyFill="1" applyBorder="1"/>
    <xf numFmtId="0" fontId="11" fillId="0" borderId="0" xfId="0" applyFont="1" applyFill="1" applyBorder="1" applyAlignment="1" applyProtection="1">
      <alignment wrapText="1"/>
      <protection locked="0"/>
    </xf>
    <xf numFmtId="0" fontId="20" fillId="0" borderId="0" xfId="0" applyFont="1" applyFill="1" applyBorder="1"/>
    <xf numFmtId="0" fontId="10"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10" fillId="0" borderId="0" xfId="0" applyFont="1" applyFill="1" applyBorder="1" applyAlignment="1">
      <alignment vertical="center" wrapText="1"/>
    </xf>
    <xf numFmtId="0" fontId="4" fillId="0" borderId="0" xfId="6" applyFont="1" applyAlignment="1">
      <alignment horizontal="center" vertical="center" wrapText="1"/>
    </xf>
    <xf numFmtId="0" fontId="5" fillId="0" borderId="0" xfId="6" applyFont="1" applyAlignment="1">
      <alignment vertical="center" wrapText="1"/>
    </xf>
    <xf numFmtId="0" fontId="4" fillId="0" borderId="1" xfId="6" applyFont="1" applyBorder="1" applyAlignment="1">
      <alignment horizontal="center" vertical="center" wrapText="1"/>
    </xf>
    <xf numFmtId="0" fontId="4" fillId="0" borderId="7" xfId="6" applyFont="1" applyBorder="1" applyAlignment="1">
      <alignment horizontal="center" vertical="center" wrapText="1"/>
    </xf>
    <xf numFmtId="0" fontId="4" fillId="2" borderId="1" xfId="6"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4" borderId="1" xfId="6" applyFont="1" applyFill="1" applyBorder="1" applyAlignment="1">
      <alignment horizontal="center" vertical="center" wrapText="1"/>
    </xf>
    <xf numFmtId="0" fontId="4" fillId="0" borderId="0" xfId="6" applyFont="1" applyFill="1" applyAlignment="1">
      <alignment vertical="center" wrapText="1"/>
    </xf>
    <xf numFmtId="0" fontId="5" fillId="0" borderId="0" xfId="6" applyFont="1" applyFill="1" applyAlignment="1">
      <alignment vertical="center" wrapText="1"/>
    </xf>
    <xf numFmtId="0" fontId="4" fillId="3" borderId="1" xfId="6" applyFont="1" applyFill="1" applyBorder="1" applyAlignment="1">
      <alignment horizontal="center" vertical="center" wrapText="1"/>
    </xf>
    <xf numFmtId="0" fontId="7" fillId="0" borderId="1" xfId="6" applyFont="1" applyBorder="1" applyAlignment="1">
      <alignment vertical="center" wrapText="1"/>
    </xf>
    <xf numFmtId="0" fontId="4" fillId="0" borderId="1" xfId="6" applyFont="1" applyBorder="1" applyAlignment="1">
      <alignment horizontal="center" vertical="center" wrapText="1"/>
    </xf>
    <xf numFmtId="0" fontId="4" fillId="0" borderId="7" xfId="6" applyFont="1" applyBorder="1" applyAlignment="1">
      <alignment horizontal="center" vertical="center" wrapText="1"/>
    </xf>
    <xf numFmtId="0" fontId="4" fillId="0" borderId="1" xfId="6" applyFont="1" applyBorder="1" applyAlignment="1">
      <alignment horizontal="center" vertical="center" wrapText="1"/>
    </xf>
    <xf numFmtId="0" fontId="4" fillId="0" borderId="7" xfId="6" applyFont="1" applyBorder="1" applyAlignment="1">
      <alignment horizontal="center" vertical="center" wrapText="1"/>
    </xf>
    <xf numFmtId="0" fontId="4" fillId="0" borderId="0" xfId="6" applyFont="1" applyAlignment="1">
      <alignment horizontal="center" vertical="center" wrapText="1"/>
    </xf>
    <xf numFmtId="0" fontId="5" fillId="0" borderId="0" xfId="6" applyFont="1" applyAlignment="1">
      <alignment vertical="center" wrapText="1"/>
    </xf>
    <xf numFmtId="0" fontId="4" fillId="0" borderId="1" xfId="6" applyFont="1" applyBorder="1" applyAlignment="1">
      <alignment horizontal="center" vertical="center" wrapText="1"/>
    </xf>
    <xf numFmtId="0" fontId="4" fillId="0" borderId="1" xfId="6" applyFont="1" applyFill="1" applyBorder="1" applyAlignment="1">
      <alignment horizontal="center" vertical="center" wrapText="1"/>
    </xf>
    <xf numFmtId="0" fontId="5" fillId="0" borderId="0" xfId="6" applyFont="1" applyBorder="1" applyAlignment="1">
      <alignment vertical="center" wrapText="1"/>
    </xf>
    <xf numFmtId="0" fontId="7" fillId="0" borderId="1" xfId="6" applyFont="1" applyFill="1" applyBorder="1" applyAlignment="1">
      <alignment vertical="center" wrapText="1"/>
    </xf>
    <xf numFmtId="0" fontId="7" fillId="0" borderId="5" xfId="6" applyFont="1" applyBorder="1" applyAlignment="1">
      <alignment vertical="center" wrapText="1"/>
    </xf>
    <xf numFmtId="0" fontId="27" fillId="0" borderId="1" xfId="6" applyFont="1" applyFill="1" applyBorder="1" applyAlignment="1">
      <alignment vertical="center" wrapText="1"/>
    </xf>
    <xf numFmtId="0" fontId="4" fillId="3" borderId="0" xfId="6" applyFont="1" applyFill="1" applyBorder="1" applyAlignment="1">
      <alignment horizontal="center" vertical="center" wrapText="1"/>
    </xf>
    <xf numFmtId="0" fontId="28" fillId="0" borderId="0" xfId="0" applyFont="1" applyBorder="1" applyAlignment="1">
      <alignment horizontal="center" vertical="center" wrapText="1"/>
    </xf>
    <xf numFmtId="0" fontId="29" fillId="0" borderId="0" xfId="0" applyFont="1" applyFill="1" applyBorder="1" applyAlignment="1">
      <alignment vertical="center" wrapText="1"/>
    </xf>
    <xf numFmtId="0" fontId="20" fillId="0" borderId="0" xfId="0" applyFont="1" applyBorder="1"/>
    <xf numFmtId="0" fontId="5" fillId="0" borderId="0" xfId="0" applyFont="1" applyFill="1" applyBorder="1" applyProtection="1">
      <protection locked="0"/>
    </xf>
    <xf numFmtId="0" fontId="5" fillId="0" borderId="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19" fillId="0" borderId="0" xfId="0" applyFont="1" applyAlignment="1">
      <alignment horizontal="left" vertical="center" wrapText="1"/>
    </xf>
    <xf numFmtId="0" fontId="14" fillId="0" borderId="4" xfId="0" applyFont="1" applyFill="1" applyBorder="1" applyAlignment="1">
      <alignment horizontal="left" vertical="center" wrapText="1"/>
    </xf>
    <xf numFmtId="0" fontId="16" fillId="0" borderId="0" xfId="0" applyFont="1" applyFill="1" applyAlignment="1" applyProtection="1">
      <alignment horizontal="center" wrapText="1"/>
      <protection locked="0"/>
    </xf>
    <xf numFmtId="0" fontId="31" fillId="0" borderId="0" xfId="0" applyFont="1" applyFill="1" applyAlignment="1">
      <alignment horizontal="center"/>
    </xf>
    <xf numFmtId="0" fontId="16" fillId="0" borderId="0" xfId="0" applyFont="1" applyFill="1" applyBorder="1" applyAlignment="1" applyProtection="1">
      <alignment horizontal="center" wrapText="1"/>
      <protection locked="0"/>
    </xf>
    <xf numFmtId="0" fontId="4" fillId="0" borderId="4" xfId="0" applyFont="1" applyFill="1" applyBorder="1" applyAlignment="1">
      <alignment horizontal="center" vertical="center" wrapText="1"/>
    </xf>
    <xf numFmtId="0" fontId="19" fillId="0" borderId="1" xfId="4" applyFont="1" applyFill="1" applyBorder="1" applyAlignment="1">
      <alignment vertical="center" wrapText="1"/>
    </xf>
    <xf numFmtId="0" fontId="32" fillId="0" borderId="0" xfId="0" applyFont="1" applyFill="1" applyBorder="1" applyAlignment="1" applyProtection="1">
      <alignment wrapText="1"/>
      <protection locked="0"/>
    </xf>
    <xf numFmtId="0" fontId="32" fillId="0" borderId="0" xfId="0" applyFont="1" applyFill="1" applyProtection="1">
      <protection locked="0"/>
    </xf>
    <xf numFmtId="0" fontId="19" fillId="0" borderId="1" xfId="0" applyFont="1" applyBorder="1" applyAlignment="1">
      <alignment horizontal="left" vertical="center" wrapText="1"/>
    </xf>
    <xf numFmtId="0" fontId="19" fillId="0" borderId="1" xfId="0" applyFont="1" applyFill="1" applyBorder="1" applyAlignment="1">
      <alignment horizontal="left" vertical="center" wrapText="1"/>
    </xf>
    <xf numFmtId="0" fontId="19" fillId="0" borderId="1" xfId="6" applyFont="1" applyBorder="1" applyAlignment="1">
      <alignment vertical="center" wrapText="1"/>
    </xf>
    <xf numFmtId="0" fontId="19" fillId="0" borderId="5" xfId="4" applyFont="1" applyFill="1" applyBorder="1" applyAlignment="1">
      <alignment vertical="center" wrapText="1"/>
    </xf>
    <xf numFmtId="0" fontId="7" fillId="0" borderId="5" xfId="0" applyFont="1" applyFill="1" applyBorder="1" applyAlignment="1">
      <alignment vertical="center" wrapText="1"/>
    </xf>
    <xf numFmtId="0" fontId="4" fillId="7" borderId="5" xfId="0" applyFont="1" applyFill="1" applyBorder="1" applyAlignment="1">
      <alignment horizontal="center" vertical="center" wrapText="1"/>
    </xf>
    <xf numFmtId="0" fontId="5" fillId="7" borderId="0" xfId="0" applyFont="1" applyFill="1" applyAlignment="1" applyProtection="1">
      <alignment wrapText="1"/>
      <protection locked="0"/>
    </xf>
    <xf numFmtId="0" fontId="16" fillId="0" borderId="0" xfId="0" applyFont="1" applyFill="1" applyAlignment="1">
      <alignment horizontal="left" vertical="center" wrapText="1"/>
    </xf>
    <xf numFmtId="0" fontId="16" fillId="0" borderId="0" xfId="0" applyFont="1" applyFill="1" applyAlignment="1" applyProtection="1">
      <alignment vertical="center" wrapText="1"/>
      <protection locked="0"/>
    </xf>
    <xf numFmtId="0" fontId="7" fillId="0" borderId="0" xfId="0" applyFont="1" applyFill="1" applyAlignment="1">
      <alignment wrapText="1"/>
    </xf>
    <xf numFmtId="0" fontId="16" fillId="0" borderId="0" xfId="0" applyFont="1" applyAlignment="1">
      <alignment horizontal="left" vertical="center" wrapText="1"/>
    </xf>
    <xf numFmtId="0" fontId="16" fillId="0" borderId="0" xfId="0" applyFont="1" applyFill="1" applyBorder="1" applyAlignment="1" applyProtection="1">
      <alignment vertical="center" wrapText="1"/>
      <protection locked="0"/>
    </xf>
    <xf numFmtId="0" fontId="7" fillId="0" borderId="0" xfId="0" applyFont="1" applyFill="1" applyBorder="1" applyAlignment="1">
      <alignment wrapText="1"/>
    </xf>
    <xf numFmtId="0" fontId="7" fillId="0" borderId="1" xfId="4" applyFont="1" applyBorder="1" applyAlignment="1">
      <alignment vertical="center" wrapText="1"/>
    </xf>
    <xf numFmtId="0" fontId="7" fillId="0" borderId="11" xfId="4" applyFont="1" applyFill="1" applyBorder="1" applyAlignment="1">
      <alignment vertical="center" wrapText="1"/>
    </xf>
    <xf numFmtId="0" fontId="4" fillId="3" borderId="9" xfId="0" applyFont="1" applyFill="1" applyBorder="1" applyAlignment="1">
      <alignment horizontal="center" vertical="center" wrapText="1"/>
    </xf>
    <xf numFmtId="0" fontId="7" fillId="0" borderId="1" xfId="0" applyFont="1" applyFill="1" applyBorder="1" applyProtection="1">
      <protection locked="0"/>
    </xf>
    <xf numFmtId="0" fontId="7" fillId="0" borderId="0" xfId="0" applyFont="1" applyAlignment="1">
      <alignment wrapText="1"/>
    </xf>
    <xf numFmtId="0" fontId="15" fillId="0" borderId="0" xfId="0" applyFont="1" applyAlignment="1">
      <alignment horizontal="left" wrapText="1"/>
    </xf>
    <xf numFmtId="0" fontId="16" fillId="0" borderId="0" xfId="0" applyFont="1" applyBorder="1" applyAlignment="1">
      <alignment wrapText="1"/>
    </xf>
    <xf numFmtId="0" fontId="16" fillId="0" borderId="0" xfId="0" applyFont="1" applyAlignment="1">
      <alignment wrapText="1"/>
    </xf>
    <xf numFmtId="0" fontId="7" fillId="0" borderId="0" xfId="0" applyFont="1" applyBorder="1" applyAlignment="1">
      <alignment wrapText="1"/>
    </xf>
    <xf numFmtId="0" fontId="27" fillId="0" borderId="0" xfId="0" applyFont="1" applyBorder="1" applyAlignment="1">
      <alignment wrapText="1"/>
    </xf>
    <xf numFmtId="0" fontId="27" fillId="0" borderId="0" xfId="0" applyFont="1" applyAlignment="1">
      <alignment wrapText="1"/>
    </xf>
    <xf numFmtId="0" fontId="16" fillId="0" borderId="0" xfId="0" applyFont="1" applyBorder="1" applyAlignment="1">
      <alignment horizontal="right" wrapText="1"/>
    </xf>
    <xf numFmtId="0" fontId="16" fillId="0" borderId="1" xfId="6" applyFont="1" applyBorder="1" applyAlignment="1">
      <alignment horizontal="center" vertical="center" wrapText="1"/>
    </xf>
    <xf numFmtId="0" fontId="16" fillId="0" borderId="1" xfId="6" applyFont="1" applyFill="1" applyBorder="1" applyAlignment="1">
      <alignment horizontal="center" vertical="center" wrapText="1"/>
    </xf>
    <xf numFmtId="0" fontId="19" fillId="0" borderId="0" xfId="4" applyFont="1" applyFill="1" applyBorder="1" applyAlignment="1">
      <alignment vertical="center" wrapText="1"/>
    </xf>
    <xf numFmtId="0" fontId="16" fillId="0" borderId="0" xfId="4" applyFont="1" applyFill="1" applyBorder="1" applyAlignment="1">
      <alignment horizontal="center" vertical="center" wrapText="1"/>
    </xf>
    <xf numFmtId="0" fontId="19" fillId="0" borderId="0" xfId="0" applyFont="1" applyFill="1" applyAlignment="1">
      <alignment wrapText="1"/>
    </xf>
    <xf numFmtId="0" fontId="21" fillId="0" borderId="1" xfId="4" applyFont="1" applyFill="1" applyBorder="1" applyAlignment="1">
      <alignment horizontal="center" vertical="center" wrapText="1"/>
    </xf>
    <xf numFmtId="0" fontId="16" fillId="0" borderId="4" xfId="4"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0" borderId="0" xfId="0" applyFont="1" applyFill="1" applyAlignment="1">
      <alignment horizontal="left" vertical="center" wrapText="1"/>
    </xf>
    <xf numFmtId="0" fontId="4" fillId="6" borderId="0" xfId="0" applyFont="1" applyFill="1" applyAlignment="1">
      <alignment horizontal="center" vertical="center" wrapText="1"/>
    </xf>
    <xf numFmtId="0" fontId="5" fillId="6" borderId="0" xfId="0" applyFont="1" applyFill="1" applyAlignment="1">
      <alignment vertical="center" wrapText="1"/>
    </xf>
    <xf numFmtId="0" fontId="4" fillId="3" borderId="0" xfId="0" applyFont="1" applyFill="1" applyBorder="1" applyAlignment="1">
      <alignment horizontal="center" vertical="center" wrapText="1"/>
    </xf>
    <xf numFmtId="0" fontId="16" fillId="0" borderId="4" xfId="0" applyFont="1" applyBorder="1" applyAlignment="1">
      <alignment horizontal="center" vertical="center" wrapText="1"/>
    </xf>
    <xf numFmtId="0" fontId="7" fillId="0" borderId="4" xfId="0" applyFont="1" applyFill="1" applyBorder="1" applyAlignment="1">
      <alignment vertical="center" wrapText="1"/>
    </xf>
    <xf numFmtId="0" fontId="4" fillId="0" borderId="11" xfId="0" applyFont="1" applyBorder="1" applyAlignment="1">
      <alignment horizontal="center" vertical="center" wrapText="1"/>
    </xf>
    <xf numFmtId="0" fontId="7" fillId="0" borderId="2" xfId="0" applyFont="1" applyFill="1" applyBorder="1" applyAlignment="1">
      <alignment vertical="center" wrapText="1"/>
    </xf>
    <xf numFmtId="0" fontId="27" fillId="0" borderId="1" xfId="0" applyFont="1" applyFill="1" applyBorder="1" applyAlignment="1">
      <alignment wrapText="1"/>
    </xf>
    <xf numFmtId="0" fontId="16" fillId="0" borderId="3" xfId="0" applyFont="1" applyFill="1" applyBorder="1" applyAlignment="1">
      <alignment horizontal="left" vertical="top" wrapText="1"/>
    </xf>
    <xf numFmtId="0" fontId="16" fillId="0" borderId="0" xfId="6" applyFont="1" applyFill="1" applyAlignment="1">
      <alignment horizontal="center" vertical="center" wrapText="1"/>
    </xf>
    <xf numFmtId="0" fontId="16" fillId="6" borderId="1" xfId="6" applyFont="1" applyFill="1" applyBorder="1" applyAlignment="1">
      <alignment horizontal="center" vertical="center" wrapText="1"/>
    </xf>
    <xf numFmtId="0" fontId="16" fillId="0" borderId="0" xfId="6" applyFont="1" applyFill="1" applyBorder="1" applyAlignment="1">
      <alignment horizontal="center" vertical="center" wrapText="1"/>
    </xf>
    <xf numFmtId="0" fontId="16" fillId="0" borderId="0" xfId="4" applyFont="1" applyFill="1" applyAlignment="1">
      <alignment horizontal="center" vertical="center" wrapText="1"/>
    </xf>
    <xf numFmtId="0" fontId="35" fillId="0" borderId="0" xfId="4" applyFont="1" applyFill="1" applyAlignment="1">
      <alignment horizontal="center" vertical="center" wrapText="1"/>
    </xf>
    <xf numFmtId="0" fontId="16" fillId="6" borderId="1" xfId="4" applyFont="1" applyFill="1" applyBorder="1" applyAlignment="1">
      <alignment horizontal="center" vertical="center" wrapText="1"/>
    </xf>
    <xf numFmtId="0" fontId="36" fillId="0" borderId="0" xfId="0" applyFont="1" applyFill="1" applyAlignment="1" applyProtection="1">
      <alignment horizontal="center" wrapText="1"/>
      <protection locked="0"/>
    </xf>
    <xf numFmtId="0" fontId="16" fillId="6" borderId="1" xfId="0" applyFont="1" applyFill="1" applyBorder="1" applyAlignment="1">
      <alignment horizontal="center" vertical="center" wrapText="1"/>
    </xf>
    <xf numFmtId="0" fontId="37" fillId="0" borderId="0" xfId="0" applyFont="1" applyFill="1" applyAlignment="1" applyProtection="1">
      <alignment horizontal="center" wrapText="1"/>
      <protection locked="0"/>
    </xf>
    <xf numFmtId="0" fontId="16" fillId="6" borderId="1" xfId="0" applyFont="1" applyFill="1" applyBorder="1" applyAlignment="1" applyProtection="1">
      <alignment horizontal="center" wrapText="1"/>
      <protection locked="0"/>
    </xf>
    <xf numFmtId="0" fontId="18" fillId="0" borderId="0" xfId="0" applyFont="1" applyFill="1" applyBorder="1" applyAlignment="1" applyProtection="1">
      <alignment horizontal="center" vertical="center" wrapText="1"/>
      <protection locked="0"/>
    </xf>
    <xf numFmtId="0" fontId="37" fillId="0" borderId="0" xfId="0" applyFont="1" applyFill="1" applyAlignment="1">
      <alignment horizontal="center" vertical="center" wrapText="1"/>
    </xf>
    <xf numFmtId="9" fontId="16" fillId="0" borderId="0" xfId="2" applyFont="1" applyFill="1" applyBorder="1" applyAlignment="1">
      <alignment horizontal="center" vertical="center" wrapText="1"/>
    </xf>
    <xf numFmtId="9" fontId="16" fillId="0" borderId="1" xfId="2" applyFont="1" applyFill="1" applyBorder="1" applyAlignment="1">
      <alignment horizontal="center" vertical="center" wrapText="1"/>
    </xf>
    <xf numFmtId="0" fontId="16" fillId="5" borderId="1" xfId="6" applyFont="1" applyFill="1" applyBorder="1" applyAlignment="1">
      <alignment horizontal="center" vertical="center" wrapText="1"/>
    </xf>
    <xf numFmtId="0" fontId="16" fillId="5" borderId="1" xfId="4"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 xfId="0" applyFont="1" applyFill="1" applyBorder="1" applyAlignment="1" applyProtection="1">
      <alignment horizontal="center" wrapText="1"/>
      <protection locked="0"/>
    </xf>
    <xf numFmtId="0" fontId="16" fillId="0" borderId="1" xfId="0" applyFont="1" applyFill="1" applyBorder="1" applyAlignment="1" applyProtection="1">
      <alignment horizontal="center" wrapText="1"/>
      <protection locked="0"/>
    </xf>
    <xf numFmtId="0" fontId="16" fillId="0" borderId="1" xfId="0" applyFont="1" applyFill="1" applyBorder="1" applyAlignment="1" applyProtection="1">
      <alignment horizontal="center"/>
      <protection locked="0"/>
    </xf>
    <xf numFmtId="0" fontId="16" fillId="5" borderId="4" xfId="0" applyFont="1" applyFill="1" applyBorder="1" applyAlignment="1">
      <alignment horizontal="center" vertical="center" wrapText="1"/>
    </xf>
    <xf numFmtId="0" fontId="16" fillId="0" borderId="2" xfId="0" applyFont="1" applyFill="1" applyBorder="1" applyAlignment="1" applyProtection="1">
      <alignment horizontal="center" wrapText="1"/>
      <protection locked="0"/>
    </xf>
    <xf numFmtId="0" fontId="7" fillId="0" borderId="1"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6" fillId="5" borderId="1"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wrapText="1"/>
      <protection locked="0"/>
    </xf>
    <xf numFmtId="0" fontId="7" fillId="0" borderId="1" xfId="0" applyFont="1" applyBorder="1" applyAlignment="1">
      <alignment wrapText="1"/>
    </xf>
    <xf numFmtId="0" fontId="7" fillId="0" borderId="1" xfId="0" applyFont="1" applyFill="1" applyBorder="1" applyAlignment="1">
      <alignment wrapText="1"/>
    </xf>
    <xf numFmtId="0" fontId="24" fillId="0" borderId="0" xfId="0" applyFont="1" applyAlignment="1" applyProtection="1">
      <alignment vertical="center" wrapText="1"/>
      <protection locked="0"/>
    </xf>
    <xf numFmtId="164" fontId="16" fillId="0" borderId="0" xfId="0" applyNumberFormat="1" applyFont="1" applyFill="1" applyAlignment="1">
      <alignment horizontal="left"/>
    </xf>
    <xf numFmtId="0" fontId="6" fillId="0" borderId="0" xfId="0" applyFont="1" applyFill="1" applyBorder="1" applyAlignment="1" applyProtection="1">
      <alignment horizontal="left" vertical="center" wrapText="1"/>
      <protection locked="0"/>
    </xf>
    <xf numFmtId="0" fontId="18" fillId="0" borderId="0" xfId="0" applyFont="1" applyFill="1" applyAlignment="1" applyProtection="1">
      <alignment horizontal="left" vertical="center" wrapText="1"/>
      <protection locked="0"/>
    </xf>
    <xf numFmtId="0" fontId="14" fillId="0" borderId="0" xfId="0" applyFont="1" applyFill="1" applyAlignment="1">
      <alignment vertical="center"/>
    </xf>
    <xf numFmtId="0" fontId="16" fillId="0" borderId="0" xfId="0" applyFont="1" applyFill="1" applyAlignment="1">
      <alignment horizontal="left" vertical="center" wrapText="1"/>
    </xf>
    <xf numFmtId="0" fontId="18" fillId="0" borderId="0" xfId="0" applyFont="1" applyFill="1" applyBorder="1" applyAlignment="1" applyProtection="1">
      <alignment horizontal="left" vertical="center" wrapText="1"/>
      <protection locked="0"/>
    </xf>
    <xf numFmtId="0" fontId="24" fillId="0" borderId="0" xfId="0" applyFont="1" applyFill="1" applyAlignment="1" applyProtection="1">
      <alignment vertical="center" wrapText="1"/>
      <protection locked="0"/>
    </xf>
    <xf numFmtId="0" fontId="25" fillId="0" borderId="0" xfId="0" applyFont="1" applyFill="1" applyAlignment="1"/>
    <xf numFmtId="0" fontId="16" fillId="0" borderId="0" xfId="0" applyFont="1" applyFill="1" applyAlignment="1" applyProtection="1">
      <alignment vertical="center" wrapText="1"/>
      <protection locked="0"/>
    </xf>
    <xf numFmtId="0" fontId="7" fillId="0" borderId="0" xfId="0" applyFont="1" applyFill="1" applyAlignment="1">
      <alignment wrapText="1"/>
    </xf>
    <xf numFmtId="0" fontId="23" fillId="0" borderId="0" xfId="0" applyFont="1" applyAlignment="1">
      <alignment horizontal="left" vertical="center" wrapText="1"/>
    </xf>
    <xf numFmtId="0" fontId="16" fillId="0" borderId="0" xfId="0" applyFont="1" applyAlignment="1">
      <alignment horizontal="left" vertical="center" wrapText="1"/>
    </xf>
    <xf numFmtId="0" fontId="24" fillId="0" borderId="0" xfId="0" applyFont="1" applyAlignment="1">
      <alignment horizontal="left" vertical="center" wrapText="1"/>
    </xf>
    <xf numFmtId="0" fontId="16" fillId="0" borderId="0" xfId="0" applyFont="1" applyFill="1" applyAlignment="1"/>
    <xf numFmtId="0" fontId="16" fillId="0" borderId="0" xfId="0" applyFont="1" applyFill="1" applyBorder="1" applyAlignment="1" applyProtection="1">
      <alignment horizontal="left" vertical="center" wrapText="1"/>
      <protection locked="0"/>
    </xf>
    <xf numFmtId="0" fontId="22" fillId="0" borderId="0" xfId="0" applyFont="1" applyAlignment="1">
      <alignment horizontal="left" vertical="center" wrapText="1"/>
    </xf>
    <xf numFmtId="0" fontId="14" fillId="0" borderId="0" xfId="0" applyFont="1" applyFill="1" applyAlignment="1"/>
    <xf numFmtId="0" fontId="16" fillId="0" borderId="0" xfId="0" applyFont="1" applyFill="1" applyBorder="1" applyAlignment="1" applyProtection="1">
      <alignment vertical="center" wrapText="1"/>
      <protection locked="0"/>
    </xf>
    <xf numFmtId="0" fontId="7" fillId="0" borderId="0" xfId="0" applyFont="1" applyFill="1" applyBorder="1" applyAlignment="1">
      <alignment wrapText="1"/>
    </xf>
    <xf numFmtId="0" fontId="23" fillId="0" borderId="0" xfId="0" applyFont="1" applyAlignment="1">
      <alignment horizontal="left" vertical="top" wrapText="1"/>
    </xf>
  </cellXfs>
  <cellStyles count="73">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Normal" xfId="0" builtinId="0"/>
    <cellStyle name="Normal 2" xfId="1"/>
    <cellStyle name="Normal 2 2" xfId="6"/>
    <cellStyle name="Normal 3" xfId="4"/>
    <cellStyle name="Normal 4" xfId="5"/>
    <cellStyle name="Percent" xfId="2" builtinId="5"/>
    <cellStyle name="Percent 2" xfId="3"/>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8524875</xdr:colOff>
      <xdr:row>0</xdr:row>
      <xdr:rowOff>89089</xdr:rowOff>
    </xdr:from>
    <xdr:to>
      <xdr:col>5</xdr:col>
      <xdr:colOff>25403</xdr:colOff>
      <xdr:row>16</xdr:row>
      <xdr:rowOff>11557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0700" y="89089"/>
          <a:ext cx="1882778" cy="25132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77"/>
  <sheetViews>
    <sheetView showGridLines="0" tabSelected="1" zoomScaleNormal="100" zoomScalePageLayoutView="125" workbookViewId="0">
      <selection activeCell="C15" sqref="C15"/>
    </sheetView>
  </sheetViews>
  <sheetFormatPr defaultColWidth="9.140625" defaultRowHeight="12.75" x14ac:dyDescent="0.25"/>
  <cols>
    <col min="1" max="1" width="3.42578125" style="143" customWidth="1"/>
    <col min="2" max="2" width="9.85546875" style="98" customWidth="1"/>
    <col min="3" max="3" width="155.7109375" style="68" customWidth="1"/>
    <col min="4" max="4" width="7.7109375" style="1" hidden="1" customWidth="1"/>
    <col min="5" max="5" width="5.42578125" style="2" hidden="1" customWidth="1"/>
    <col min="6" max="6" width="8.42578125" style="104" customWidth="1"/>
    <col min="7" max="7" width="10.42578125" style="104" customWidth="1"/>
    <col min="8" max="8" width="3.140625" style="153" customWidth="1"/>
    <col min="9" max="16384" width="9.140625" style="2"/>
  </cols>
  <sheetData>
    <row r="1" spans="2:3" x14ac:dyDescent="0.2">
      <c r="B1" s="167" t="s">
        <v>71</v>
      </c>
      <c r="C1" s="239"/>
    </row>
    <row r="2" spans="2:3" x14ac:dyDescent="0.2">
      <c r="B2" s="294">
        <v>43101</v>
      </c>
      <c r="C2" s="294"/>
    </row>
    <row r="3" spans="2:3" x14ac:dyDescent="0.2">
      <c r="B3" s="96"/>
      <c r="C3" s="60"/>
    </row>
    <row r="4" spans="2:3" x14ac:dyDescent="0.2">
      <c r="B4" s="96"/>
      <c r="C4" s="240" t="s">
        <v>72</v>
      </c>
    </row>
    <row r="5" spans="2:3" x14ac:dyDescent="0.2">
      <c r="B5" s="96"/>
      <c r="C5" s="60"/>
    </row>
    <row r="6" spans="2:3" x14ac:dyDescent="0.2">
      <c r="B6" s="96"/>
      <c r="C6" s="239"/>
    </row>
    <row r="7" spans="2:3" x14ac:dyDescent="0.2">
      <c r="B7" s="96"/>
      <c r="C7" s="239"/>
    </row>
    <row r="8" spans="2:3" x14ac:dyDescent="0.2">
      <c r="B8" s="96"/>
      <c r="C8" s="241" t="s">
        <v>153</v>
      </c>
    </row>
    <row r="9" spans="2:3" x14ac:dyDescent="0.2">
      <c r="B9" s="96"/>
      <c r="C9" s="242"/>
    </row>
    <row r="10" spans="2:3" x14ac:dyDescent="0.2">
      <c r="B10" s="96"/>
      <c r="C10" s="241" t="s">
        <v>154</v>
      </c>
    </row>
    <row r="11" spans="2:3" x14ac:dyDescent="0.2">
      <c r="B11" s="96"/>
      <c r="C11" s="241"/>
    </row>
    <row r="12" spans="2:3" x14ac:dyDescent="0.2">
      <c r="B12" s="96"/>
      <c r="C12" s="242"/>
    </row>
    <row r="13" spans="2:3" x14ac:dyDescent="0.2">
      <c r="B13" s="96"/>
      <c r="C13" s="241" t="s">
        <v>155</v>
      </c>
    </row>
    <row r="14" spans="2:3" x14ac:dyDescent="0.2">
      <c r="B14" s="96"/>
      <c r="C14" s="242"/>
    </row>
    <row r="15" spans="2:3" x14ac:dyDescent="0.2">
      <c r="B15" s="96"/>
      <c r="C15" s="241" t="s">
        <v>100</v>
      </c>
    </row>
    <row r="16" spans="2:3" x14ac:dyDescent="0.2">
      <c r="B16" s="96"/>
      <c r="C16" s="241"/>
    </row>
    <row r="17" spans="2:3" x14ac:dyDescent="0.2">
      <c r="B17" s="96"/>
      <c r="C17" s="241" t="s">
        <v>101</v>
      </c>
    </row>
    <row r="18" spans="2:3" x14ac:dyDescent="0.2">
      <c r="B18" s="96"/>
      <c r="C18" s="243"/>
    </row>
    <row r="19" spans="2:3" x14ac:dyDescent="0.2">
      <c r="B19" s="97"/>
      <c r="C19" s="243"/>
    </row>
    <row r="20" spans="2:3" x14ac:dyDescent="0.2">
      <c r="B20" s="97"/>
      <c r="C20" s="239"/>
    </row>
    <row r="21" spans="2:3" x14ac:dyDescent="0.2">
      <c r="B21" s="97"/>
      <c r="C21" s="62" t="s">
        <v>73</v>
      </c>
    </row>
    <row r="22" spans="2:3" x14ac:dyDescent="0.2">
      <c r="B22" s="97"/>
      <c r="C22" s="63"/>
    </row>
    <row r="23" spans="2:3" x14ac:dyDescent="0.2">
      <c r="B23" s="97"/>
      <c r="C23" s="64" t="s">
        <v>111</v>
      </c>
    </row>
    <row r="24" spans="2:3" x14ac:dyDescent="0.2">
      <c r="B24" s="97"/>
      <c r="C24" s="64"/>
    </row>
    <row r="25" spans="2:3" ht="25.5" x14ac:dyDescent="0.2">
      <c r="B25" s="97"/>
      <c r="C25" s="264" t="s">
        <v>27</v>
      </c>
    </row>
    <row r="26" spans="2:3" x14ac:dyDescent="0.2">
      <c r="B26" s="97"/>
      <c r="C26" s="64"/>
    </row>
    <row r="27" spans="2:3" ht="25.5" x14ac:dyDescent="0.2">
      <c r="B27" s="97"/>
      <c r="C27" s="64" t="s">
        <v>112</v>
      </c>
    </row>
    <row r="28" spans="2:3" ht="15.75" customHeight="1" x14ac:dyDescent="0.2">
      <c r="B28" s="97"/>
      <c r="C28" s="64" t="s">
        <v>113</v>
      </c>
    </row>
    <row r="29" spans="2:3" x14ac:dyDescent="0.2">
      <c r="B29" s="97"/>
      <c r="C29" s="65" t="s">
        <v>102</v>
      </c>
    </row>
    <row r="30" spans="2:3" x14ac:dyDescent="0.2">
      <c r="B30" s="97"/>
      <c r="C30" s="64"/>
    </row>
    <row r="31" spans="2:3" x14ac:dyDescent="0.2">
      <c r="B31" s="97"/>
      <c r="C31" s="64"/>
    </row>
    <row r="32" spans="2:3" x14ac:dyDescent="0.2">
      <c r="B32" s="97"/>
      <c r="C32" s="64"/>
    </row>
    <row r="33" spans="2:8" x14ac:dyDescent="0.2">
      <c r="B33" s="97"/>
      <c r="C33" s="64"/>
    </row>
    <row r="34" spans="2:8" x14ac:dyDescent="0.2">
      <c r="B34" s="97"/>
      <c r="C34" s="63"/>
    </row>
    <row r="35" spans="2:8" x14ac:dyDescent="0.2">
      <c r="B35" s="97"/>
      <c r="C35" s="63"/>
    </row>
    <row r="36" spans="2:8" x14ac:dyDescent="0.2">
      <c r="B36" s="97"/>
      <c r="C36" s="63"/>
    </row>
    <row r="37" spans="2:8" x14ac:dyDescent="0.2">
      <c r="B37" s="97"/>
      <c r="C37" s="63"/>
    </row>
    <row r="38" spans="2:8" x14ac:dyDescent="0.2">
      <c r="B38" s="97"/>
      <c r="C38" s="63"/>
    </row>
    <row r="39" spans="2:8" x14ac:dyDescent="0.2">
      <c r="B39" s="97"/>
      <c r="C39" s="63"/>
    </row>
    <row r="40" spans="2:8" x14ac:dyDescent="0.2">
      <c r="B40" s="97"/>
      <c r="C40" s="66"/>
    </row>
    <row r="45" spans="2:8" s="27" customFormat="1" ht="17.100000000000001" customHeight="1" x14ac:dyDescent="0.25">
      <c r="B45" s="304" t="s">
        <v>92</v>
      </c>
      <c r="C45" s="304"/>
      <c r="D45" s="28"/>
      <c r="F45" s="104"/>
      <c r="G45" s="104"/>
      <c r="H45" s="171"/>
    </row>
    <row r="47" spans="2:8" ht="34.5" customHeight="1" x14ac:dyDescent="0.25">
      <c r="B47" s="305" t="s">
        <v>62</v>
      </c>
      <c r="C47" s="305"/>
    </row>
    <row r="48" spans="2:8" ht="12.75" customHeight="1" x14ac:dyDescent="0.25">
      <c r="B48" s="67"/>
      <c r="C48" s="232"/>
    </row>
    <row r="49" spans="2:13" ht="12" customHeight="1" x14ac:dyDescent="0.2">
      <c r="B49" s="296" t="s">
        <v>63</v>
      </c>
      <c r="C49" s="310"/>
    </row>
    <row r="50" spans="2:13" ht="12.95" customHeight="1" x14ac:dyDescent="0.25">
      <c r="B50" s="247" t="s">
        <v>93</v>
      </c>
      <c r="C50" s="199"/>
      <c r="D50" s="186"/>
      <c r="E50" s="184"/>
      <c r="F50" s="265"/>
      <c r="G50" s="265"/>
      <c r="H50" s="147"/>
    </row>
    <row r="51" spans="2:13" ht="17.100000000000001" customHeight="1" x14ac:dyDescent="0.25">
      <c r="B51" s="247">
        <v>1</v>
      </c>
      <c r="C51" s="224" t="s">
        <v>166</v>
      </c>
      <c r="D51" s="187"/>
      <c r="E51" s="184"/>
      <c r="F51" s="248">
        <v>1</v>
      </c>
      <c r="G51" s="265"/>
    </row>
    <row r="52" spans="2:13" ht="18" customHeight="1" x14ac:dyDescent="0.25">
      <c r="B52" s="185"/>
      <c r="C52" s="193" t="s">
        <v>144</v>
      </c>
      <c r="D52" s="187"/>
      <c r="E52" s="184"/>
      <c r="F52" s="248">
        <v>1</v>
      </c>
      <c r="G52" s="265"/>
    </row>
    <row r="53" spans="2:13" ht="15" customHeight="1" x14ac:dyDescent="0.25">
      <c r="B53" s="248">
        <v>2</v>
      </c>
      <c r="C53" s="203" t="s">
        <v>145</v>
      </c>
      <c r="D53" s="189"/>
      <c r="E53" s="190"/>
      <c r="F53" s="279"/>
      <c r="G53" s="265"/>
    </row>
    <row r="54" spans="2:13" ht="15.95" customHeight="1" x14ac:dyDescent="0.25">
      <c r="B54" s="185"/>
      <c r="C54" s="193" t="s">
        <v>146</v>
      </c>
      <c r="D54" s="187"/>
      <c r="E54" s="184"/>
      <c r="F54" s="248">
        <v>1</v>
      </c>
      <c r="G54" s="265"/>
      <c r="I54" s="4"/>
    </row>
    <row r="55" spans="2:13" ht="14.1" customHeight="1" x14ac:dyDescent="0.25">
      <c r="B55" s="185"/>
      <c r="C55" s="193" t="s">
        <v>147</v>
      </c>
      <c r="D55" s="187"/>
      <c r="E55" s="184"/>
      <c r="F55" s="248">
        <v>1</v>
      </c>
      <c r="G55" s="265"/>
      <c r="H55" s="147"/>
    </row>
    <row r="56" spans="2:13" ht="18" customHeight="1" x14ac:dyDescent="0.25">
      <c r="B56" s="188"/>
      <c r="C56" s="203" t="s">
        <v>148</v>
      </c>
      <c r="D56" s="188"/>
      <c r="E56" s="191"/>
      <c r="F56" s="248">
        <v>1</v>
      </c>
      <c r="G56" s="265"/>
    </row>
    <row r="57" spans="2:13" s="19" customFormat="1" ht="26.1" customHeight="1" x14ac:dyDescent="0.25">
      <c r="B57" s="201" t="s">
        <v>190</v>
      </c>
      <c r="C57" s="193" t="s">
        <v>192</v>
      </c>
      <c r="D57" s="187"/>
      <c r="E57" s="184"/>
      <c r="F57" s="248">
        <v>1</v>
      </c>
      <c r="G57" s="265"/>
      <c r="H57" s="172"/>
      <c r="I57" s="22"/>
      <c r="J57" s="22"/>
      <c r="K57" s="22"/>
      <c r="L57" s="22"/>
      <c r="M57" s="22"/>
    </row>
    <row r="58" spans="2:13" ht="14.1" customHeight="1" x14ac:dyDescent="0.25">
      <c r="B58" s="185"/>
      <c r="C58" s="193" t="s">
        <v>167</v>
      </c>
      <c r="D58" s="187"/>
      <c r="E58" s="184"/>
      <c r="F58" s="248">
        <v>1</v>
      </c>
      <c r="G58" s="265"/>
    </row>
    <row r="59" spans="2:13" ht="15.95" customHeight="1" x14ac:dyDescent="0.25">
      <c r="B59" s="185"/>
      <c r="C59" s="193" t="s">
        <v>168</v>
      </c>
      <c r="D59" s="187"/>
      <c r="E59" s="184"/>
      <c r="F59" s="248">
        <v>1</v>
      </c>
      <c r="G59" s="265"/>
    </row>
    <row r="60" spans="2:13" ht="15" customHeight="1" x14ac:dyDescent="0.25">
      <c r="B60" s="185"/>
      <c r="C60" s="205" t="s">
        <v>149</v>
      </c>
      <c r="D60" s="187"/>
      <c r="E60" s="184"/>
      <c r="F60" s="248">
        <v>1</v>
      </c>
      <c r="G60" s="265"/>
    </row>
    <row r="61" spans="2:13" ht="14.1" customHeight="1" x14ac:dyDescent="0.25">
      <c r="B61" s="185"/>
      <c r="C61" s="193" t="s">
        <v>150</v>
      </c>
      <c r="D61" s="187"/>
      <c r="E61" s="184"/>
      <c r="F61" s="248">
        <v>1</v>
      </c>
      <c r="G61" s="265"/>
      <c r="H61" s="147"/>
    </row>
    <row r="62" spans="2:13" ht="17.100000000000001" customHeight="1" x14ac:dyDescent="0.25">
      <c r="B62" s="247">
        <v>3</v>
      </c>
      <c r="C62" s="203" t="s">
        <v>169</v>
      </c>
      <c r="D62" s="188"/>
      <c r="E62" s="184"/>
      <c r="F62" s="248">
        <v>1</v>
      </c>
      <c r="G62" s="265"/>
    </row>
    <row r="63" spans="2:13" s="19" customFormat="1" ht="17.100000000000001" customHeight="1" x14ac:dyDescent="0.25">
      <c r="B63" s="183"/>
      <c r="C63" s="199"/>
      <c r="D63" s="183"/>
      <c r="E63" s="192">
        <v>0</v>
      </c>
      <c r="F63" s="267"/>
      <c r="G63" s="266">
        <f>SUM(F51:F62)</f>
        <v>11</v>
      </c>
      <c r="H63" s="153"/>
    </row>
    <row r="64" spans="2:13" s="19" customFormat="1" ht="15" customHeight="1" x14ac:dyDescent="0.25">
      <c r="B64" s="198"/>
      <c r="C64" s="199"/>
      <c r="D64" s="198"/>
      <c r="E64" s="206"/>
      <c r="F64" s="267"/>
      <c r="G64" s="267"/>
      <c r="H64" s="153"/>
    </row>
    <row r="65" spans="2:10" s="19" customFormat="1" ht="30" customHeight="1" x14ac:dyDescent="0.25">
      <c r="B65" s="305" t="s">
        <v>206</v>
      </c>
      <c r="C65" s="305"/>
      <c r="D65" s="21"/>
      <c r="F65" s="104"/>
      <c r="G65" s="104"/>
      <c r="H65" s="153"/>
    </row>
    <row r="66" spans="2:10" x14ac:dyDescent="0.25">
      <c r="B66" s="67"/>
      <c r="C66" s="232"/>
    </row>
    <row r="67" spans="2:10" ht="17.100000000000001" customHeight="1" x14ac:dyDescent="0.25">
      <c r="B67" s="247" t="s">
        <v>93</v>
      </c>
      <c r="C67" s="199"/>
      <c r="D67" s="197"/>
      <c r="J67" s="4"/>
    </row>
    <row r="68" spans="2:10" ht="26.1" customHeight="1" x14ac:dyDescent="0.25">
      <c r="B68" s="247">
        <v>4</v>
      </c>
      <c r="C68" s="204" t="s">
        <v>156</v>
      </c>
      <c r="D68" s="196"/>
      <c r="E68" s="37"/>
      <c r="F68" s="103">
        <v>1</v>
      </c>
      <c r="G68" s="268"/>
      <c r="H68" s="173"/>
      <c r="I68" s="37"/>
      <c r="J68" s="39"/>
    </row>
    <row r="69" spans="2:10" s="19" customFormat="1" ht="18" customHeight="1" x14ac:dyDescent="0.25">
      <c r="B69" s="247">
        <v>5</v>
      </c>
      <c r="C69" s="204" t="s">
        <v>151</v>
      </c>
      <c r="D69" s="196"/>
      <c r="E69" s="42"/>
      <c r="F69" s="103">
        <v>1</v>
      </c>
      <c r="G69" s="269"/>
      <c r="H69" s="174"/>
      <c r="I69" s="38"/>
      <c r="J69" s="38"/>
    </row>
    <row r="70" spans="2:10" ht="17.100000000000001" customHeight="1" x14ac:dyDescent="0.25">
      <c r="B70" s="100"/>
      <c r="C70" s="69"/>
      <c r="D70" s="40"/>
      <c r="E70" s="37"/>
      <c r="F70" s="268"/>
      <c r="G70" s="270">
        <f>SUM(F68:F69)</f>
        <v>2</v>
      </c>
      <c r="H70" s="173"/>
      <c r="I70" s="37"/>
      <c r="J70" s="37"/>
    </row>
    <row r="71" spans="2:10" x14ac:dyDescent="0.25">
      <c r="B71" s="100"/>
      <c r="C71" s="69"/>
      <c r="D71" s="40"/>
      <c r="E71" s="37"/>
      <c r="F71" s="268"/>
      <c r="G71" s="268"/>
      <c r="H71" s="173"/>
      <c r="I71" s="37"/>
      <c r="J71" s="37"/>
    </row>
    <row r="72" spans="2:10" ht="51" customHeight="1" x14ac:dyDescent="0.25">
      <c r="B72" s="298" t="s">
        <v>79</v>
      </c>
      <c r="C72" s="298"/>
      <c r="D72" s="40"/>
      <c r="E72" s="37"/>
      <c r="F72" s="268"/>
      <c r="G72" s="268"/>
      <c r="H72" s="173"/>
      <c r="I72" s="37"/>
      <c r="J72" s="37"/>
    </row>
    <row r="73" spans="2:10" ht="15" customHeight="1" x14ac:dyDescent="0.25">
      <c r="B73" s="68"/>
      <c r="D73" s="40"/>
      <c r="E73" s="37"/>
      <c r="F73" s="268"/>
      <c r="G73" s="268"/>
      <c r="H73" s="173"/>
      <c r="I73" s="37"/>
      <c r="J73" s="37"/>
    </row>
    <row r="74" spans="2:10" ht="14.1" customHeight="1" x14ac:dyDescent="0.2">
      <c r="B74" s="296" t="s">
        <v>63</v>
      </c>
      <c r="C74" s="310"/>
      <c r="D74" s="40"/>
      <c r="E74" s="37"/>
      <c r="F74" s="268"/>
      <c r="G74" s="268"/>
      <c r="H74" s="173"/>
      <c r="I74" s="37"/>
      <c r="J74" s="37"/>
    </row>
    <row r="75" spans="2:10" ht="14.1" customHeight="1" x14ac:dyDescent="0.25">
      <c r="B75" s="247" t="s">
        <v>93</v>
      </c>
      <c r="C75" s="202"/>
      <c r="D75" s="195"/>
      <c r="E75" s="37"/>
      <c r="F75" s="268"/>
      <c r="G75" s="268"/>
      <c r="H75" s="173"/>
      <c r="I75" s="37"/>
      <c r="J75" s="37"/>
    </row>
    <row r="76" spans="2:10" s="19" customFormat="1" ht="15.95" customHeight="1" x14ac:dyDescent="0.25">
      <c r="B76" s="247">
        <v>6</v>
      </c>
      <c r="C76" s="193" t="s">
        <v>152</v>
      </c>
      <c r="D76" s="194"/>
      <c r="E76" s="37"/>
      <c r="F76" s="103">
        <v>1</v>
      </c>
      <c r="G76" s="268"/>
      <c r="H76" s="173"/>
      <c r="I76" s="37"/>
      <c r="J76" s="37"/>
    </row>
    <row r="77" spans="2:10" ht="15" customHeight="1" x14ac:dyDescent="0.25">
      <c r="B77" s="247">
        <v>7</v>
      </c>
      <c r="C77" s="193" t="s">
        <v>157</v>
      </c>
      <c r="D77" s="194"/>
      <c r="E77" s="37"/>
      <c r="F77" s="280"/>
      <c r="G77" s="268"/>
      <c r="H77" s="173"/>
      <c r="I77" s="37"/>
      <c r="J77" s="37"/>
    </row>
    <row r="78" spans="2:10" s="143" customFormat="1" ht="27" customHeight="1" x14ac:dyDescent="0.2">
      <c r="B78" s="248"/>
      <c r="C78" s="251" t="s">
        <v>193</v>
      </c>
      <c r="D78" s="200"/>
      <c r="E78" s="37"/>
      <c r="F78" s="103">
        <v>1</v>
      </c>
      <c r="G78" s="268"/>
      <c r="H78" s="173"/>
      <c r="I78" s="37"/>
      <c r="J78" s="37"/>
    </row>
    <row r="79" spans="2:10" ht="17.100000000000001" customHeight="1" x14ac:dyDescent="0.25">
      <c r="B79" s="200"/>
      <c r="C79" s="193" t="s">
        <v>158</v>
      </c>
      <c r="D79" s="40"/>
      <c r="E79" s="37"/>
      <c r="F79" s="103">
        <v>1</v>
      </c>
      <c r="G79" s="268"/>
      <c r="H79" s="173"/>
    </row>
    <row r="80" spans="2:10" s="19" customFormat="1" ht="17.100000000000001" customHeight="1" x14ac:dyDescent="0.25">
      <c r="B80" s="201"/>
      <c r="C80" s="203" t="s">
        <v>159</v>
      </c>
      <c r="D80" s="40"/>
      <c r="E80" s="37"/>
      <c r="F80" s="103">
        <v>1</v>
      </c>
      <c r="G80" s="268"/>
      <c r="H80" s="173"/>
    </row>
    <row r="81" spans="1:8" s="19" customFormat="1" ht="17.100000000000001" customHeight="1" x14ac:dyDescent="0.25">
      <c r="B81" s="200"/>
      <c r="C81" s="193" t="s">
        <v>160</v>
      </c>
      <c r="D81" s="40"/>
      <c r="E81" s="37"/>
      <c r="F81" s="103">
        <v>1</v>
      </c>
      <c r="G81" s="268"/>
      <c r="H81" s="173"/>
    </row>
    <row r="82" spans="1:8" ht="17.100000000000001" customHeight="1" x14ac:dyDescent="0.25">
      <c r="B82" s="100"/>
      <c r="C82" s="69"/>
      <c r="D82" s="40"/>
      <c r="E82" s="37"/>
      <c r="F82" s="268"/>
      <c r="G82" s="270">
        <f>SUM(F76:F81)-F77</f>
        <v>5</v>
      </c>
      <c r="H82" s="173"/>
    </row>
    <row r="83" spans="1:8" ht="15.95" customHeight="1" x14ac:dyDescent="0.25">
      <c r="B83" s="100"/>
      <c r="C83" s="69"/>
      <c r="D83" s="43"/>
      <c r="E83" s="42"/>
      <c r="F83" s="269"/>
      <c r="G83" s="269"/>
      <c r="H83" s="174"/>
    </row>
    <row r="84" spans="1:8" ht="17.100000000000001" customHeight="1" x14ac:dyDescent="0.25">
      <c r="B84" s="304" t="s">
        <v>0</v>
      </c>
      <c r="C84" s="304"/>
      <c r="D84" s="44"/>
      <c r="E84" s="37"/>
      <c r="F84" s="268"/>
      <c r="G84" s="268"/>
      <c r="H84" s="173"/>
    </row>
    <row r="85" spans="1:8" ht="15.95" customHeight="1" x14ac:dyDescent="0.25">
      <c r="B85" s="68"/>
      <c r="D85" s="44"/>
      <c r="E85" s="37"/>
      <c r="F85" s="268"/>
      <c r="G85" s="268"/>
      <c r="H85" s="173"/>
    </row>
    <row r="86" spans="1:8" ht="39" customHeight="1" x14ac:dyDescent="0.25">
      <c r="B86" s="298" t="s">
        <v>80</v>
      </c>
      <c r="C86" s="298"/>
      <c r="D86" s="44"/>
      <c r="E86" s="37"/>
      <c r="F86" s="268"/>
      <c r="G86" s="268"/>
      <c r="H86" s="173"/>
    </row>
    <row r="87" spans="1:8" ht="15" customHeight="1" x14ac:dyDescent="0.25">
      <c r="B87" s="70"/>
      <c r="C87" s="229"/>
      <c r="D87" s="41"/>
      <c r="E87" s="38"/>
      <c r="F87" s="268"/>
      <c r="G87" s="268"/>
      <c r="H87" s="173"/>
    </row>
    <row r="88" spans="1:8" ht="15" customHeight="1" x14ac:dyDescent="0.2">
      <c r="B88" s="296" t="s">
        <v>63</v>
      </c>
      <c r="C88" s="310"/>
      <c r="D88" s="40"/>
      <c r="E88" s="37"/>
      <c r="F88" s="268"/>
      <c r="G88" s="268"/>
      <c r="H88" s="173"/>
    </row>
    <row r="89" spans="1:8" ht="17.100000000000001" customHeight="1" x14ac:dyDescent="0.25">
      <c r="B89" s="102" t="s">
        <v>93</v>
      </c>
      <c r="C89" s="71"/>
      <c r="D89" s="40"/>
      <c r="E89" s="37"/>
      <c r="F89" s="268"/>
      <c r="G89" s="268"/>
      <c r="H89" s="173"/>
    </row>
    <row r="90" spans="1:8" ht="24.95" customHeight="1" x14ac:dyDescent="0.25">
      <c r="B90" s="103">
        <v>1</v>
      </c>
      <c r="C90" s="225" t="s">
        <v>170</v>
      </c>
      <c r="D90" s="40"/>
      <c r="E90" s="37"/>
      <c r="F90" s="103">
        <v>1</v>
      </c>
      <c r="G90" s="268"/>
      <c r="H90" s="173"/>
    </row>
    <row r="91" spans="1:8" ht="30" customHeight="1" x14ac:dyDescent="0.2">
      <c r="B91" s="103">
        <v>2</v>
      </c>
      <c r="C91" s="73" t="s">
        <v>221</v>
      </c>
      <c r="D91" s="49"/>
      <c r="E91" s="50"/>
      <c r="F91" s="281"/>
      <c r="G91" s="117"/>
      <c r="H91" s="147"/>
    </row>
    <row r="92" spans="1:8" ht="15" customHeight="1" x14ac:dyDescent="0.2">
      <c r="B92" s="103"/>
      <c r="C92" s="219" t="s">
        <v>181</v>
      </c>
      <c r="D92" s="48"/>
      <c r="E92" s="50"/>
      <c r="F92" s="102">
        <v>1</v>
      </c>
    </row>
    <row r="93" spans="1:8" s="31" customFormat="1" ht="18" customHeight="1" x14ac:dyDescent="0.2">
      <c r="B93" s="103"/>
      <c r="C93" s="219" t="s">
        <v>194</v>
      </c>
      <c r="D93" s="51"/>
      <c r="E93" s="52"/>
      <c r="F93" s="102">
        <v>1</v>
      </c>
      <c r="G93" s="215"/>
      <c r="H93" s="175"/>
    </row>
    <row r="94" spans="1:8" s="15" customFormat="1" ht="15" customHeight="1" x14ac:dyDescent="0.2">
      <c r="A94" s="127"/>
      <c r="B94" s="103"/>
      <c r="C94" s="219" t="s">
        <v>1</v>
      </c>
      <c r="D94" s="53"/>
      <c r="E94" s="50"/>
      <c r="F94" s="102">
        <v>1</v>
      </c>
      <c r="G94" s="215"/>
      <c r="H94" s="176"/>
    </row>
    <row r="95" spans="1:8" s="15" customFormat="1" ht="17.100000000000001" customHeight="1" x14ac:dyDescent="0.2">
      <c r="A95" s="127"/>
      <c r="B95" s="103"/>
      <c r="C95" s="73" t="s">
        <v>2</v>
      </c>
      <c r="D95" s="129"/>
      <c r="E95" s="50"/>
      <c r="F95" s="102">
        <v>1</v>
      </c>
      <c r="G95" s="215"/>
      <c r="H95" s="176"/>
    </row>
    <row r="96" spans="1:8" s="15" customFormat="1" ht="25.5" x14ac:dyDescent="0.2">
      <c r="A96" s="127"/>
      <c r="B96" s="252">
        <v>3</v>
      </c>
      <c r="C96" s="235" t="s">
        <v>28</v>
      </c>
      <c r="D96" s="129"/>
      <c r="E96" s="50"/>
      <c r="F96" s="282"/>
      <c r="G96" s="215"/>
      <c r="H96" s="176"/>
    </row>
    <row r="97" spans="1:18" s="15" customFormat="1" ht="17.100000000000001" customHeight="1" x14ac:dyDescent="0.2">
      <c r="A97" s="127"/>
      <c r="B97" s="252"/>
      <c r="C97" s="74" t="s">
        <v>96</v>
      </c>
      <c r="D97" s="129"/>
      <c r="E97" s="50"/>
      <c r="F97" s="283">
        <v>1</v>
      </c>
      <c r="G97" s="215"/>
      <c r="H97" s="176"/>
    </row>
    <row r="98" spans="1:18" ht="18.95" customHeight="1" x14ac:dyDescent="0.25">
      <c r="B98" s="252"/>
      <c r="C98" s="74" t="s">
        <v>97</v>
      </c>
      <c r="D98" s="129"/>
      <c r="E98" s="47"/>
      <c r="F98" s="106">
        <v>1</v>
      </c>
      <c r="I98" s="4"/>
    </row>
    <row r="99" spans="1:18" s="15" customFormat="1" ht="18" customHeight="1" x14ac:dyDescent="0.2">
      <c r="A99" s="127"/>
      <c r="B99" s="252"/>
      <c r="C99" s="74" t="s">
        <v>98</v>
      </c>
      <c r="E99" s="157">
        <f>SUM(D94:D98)</f>
        <v>0</v>
      </c>
      <c r="F99" s="106">
        <v>1</v>
      </c>
      <c r="G99" s="215"/>
      <c r="H99" s="176"/>
    </row>
    <row r="100" spans="1:18" s="75" customFormat="1" ht="25.5" customHeight="1" x14ac:dyDescent="0.2">
      <c r="B100" s="106">
        <v>4</v>
      </c>
      <c r="C100" s="170" t="s">
        <v>180</v>
      </c>
      <c r="D100" s="238"/>
      <c r="E100" s="238"/>
      <c r="F100" s="284">
        <v>1</v>
      </c>
      <c r="G100" s="215"/>
      <c r="H100" s="121"/>
    </row>
    <row r="101" spans="1:18" s="15" customFormat="1" ht="17.100000000000001" customHeight="1" x14ac:dyDescent="0.2">
      <c r="A101" s="127"/>
      <c r="B101" s="253">
        <v>5</v>
      </c>
      <c r="C101" s="236" t="s">
        <v>191</v>
      </c>
      <c r="D101" s="1"/>
      <c r="E101" s="237">
        <f>SUM(D68:D90)-D69-D83-D87</f>
        <v>0</v>
      </c>
      <c r="F101" s="285"/>
      <c r="G101" s="215"/>
      <c r="H101" s="176"/>
    </row>
    <row r="102" spans="1:18" s="15" customFormat="1" ht="17.100000000000001" customHeight="1" x14ac:dyDescent="0.2">
      <c r="A102" s="127"/>
      <c r="B102" s="103"/>
      <c r="C102" s="72" t="s">
        <v>183</v>
      </c>
      <c r="D102" s="21"/>
      <c r="E102" s="2"/>
      <c r="F102" s="102">
        <v>1</v>
      </c>
      <c r="G102" s="215"/>
      <c r="H102" s="176"/>
    </row>
    <row r="103" spans="1:18" s="127" customFormat="1" ht="15.95" customHeight="1" x14ac:dyDescent="0.2">
      <c r="B103" s="103"/>
      <c r="C103" s="72" t="s">
        <v>184</v>
      </c>
      <c r="D103" s="147"/>
      <c r="E103" s="143"/>
      <c r="F103" s="102">
        <v>1</v>
      </c>
      <c r="G103" s="215"/>
      <c r="H103" s="176"/>
    </row>
    <row r="104" spans="1:18" s="127" customFormat="1" ht="17.100000000000001" customHeight="1" x14ac:dyDescent="0.2">
      <c r="B104" s="103"/>
      <c r="C104" s="73" t="s">
        <v>185</v>
      </c>
      <c r="D104" s="147"/>
      <c r="E104" s="143"/>
      <c r="F104" s="102">
        <v>1</v>
      </c>
      <c r="G104" s="215"/>
      <c r="H104" s="176"/>
    </row>
    <row r="105" spans="1:18" s="127" customFormat="1" ht="18" customHeight="1" x14ac:dyDescent="0.2">
      <c r="B105" s="103"/>
      <c r="C105" s="73" t="s">
        <v>214</v>
      </c>
      <c r="D105" s="147"/>
      <c r="E105" s="143"/>
      <c r="F105" s="102">
        <v>1</v>
      </c>
      <c r="G105" s="215"/>
      <c r="H105" s="176"/>
    </row>
    <row r="106" spans="1:18" s="127" customFormat="1" ht="17.100000000000001" customHeight="1" x14ac:dyDescent="0.2">
      <c r="B106" s="103"/>
      <c r="C106" s="73" t="s">
        <v>215</v>
      </c>
      <c r="D106" s="147"/>
      <c r="E106" s="143"/>
      <c r="F106" s="102">
        <v>1</v>
      </c>
      <c r="G106" s="215"/>
      <c r="H106" s="176"/>
    </row>
    <row r="107" spans="1:18" s="15" customFormat="1" ht="18" customHeight="1" x14ac:dyDescent="0.25">
      <c r="A107" s="127"/>
      <c r="B107" s="103"/>
      <c r="C107" s="72" t="s">
        <v>186</v>
      </c>
      <c r="D107" s="29"/>
      <c r="E107" s="30"/>
      <c r="F107" s="102">
        <v>1</v>
      </c>
      <c r="G107" s="216"/>
      <c r="H107" s="177"/>
    </row>
    <row r="108" spans="1:18" s="15" customFormat="1" ht="18" customHeight="1" x14ac:dyDescent="0.2">
      <c r="A108" s="127"/>
      <c r="B108" s="73"/>
      <c r="C108" s="219" t="s">
        <v>222</v>
      </c>
      <c r="D108" s="13"/>
      <c r="E108" s="14"/>
      <c r="F108" s="102">
        <v>1</v>
      </c>
      <c r="G108" s="109"/>
      <c r="H108" s="128"/>
    </row>
    <row r="109" spans="1:18" s="221" customFormat="1" ht="18" customHeight="1" x14ac:dyDescent="0.2">
      <c r="B109" s="103"/>
      <c r="C109" s="219" t="s">
        <v>187</v>
      </c>
      <c r="D109" s="45"/>
      <c r="E109" s="46"/>
      <c r="F109" s="102">
        <v>1</v>
      </c>
      <c r="G109" s="271"/>
      <c r="H109" s="220"/>
    </row>
    <row r="110" spans="1:18" s="221" customFormat="1" ht="17.100000000000001" customHeight="1" x14ac:dyDescent="0.2">
      <c r="B110" s="103"/>
      <c r="C110" s="219" t="s">
        <v>182</v>
      </c>
      <c r="D110" s="45"/>
      <c r="E110" s="46"/>
      <c r="F110" s="102">
        <v>1</v>
      </c>
      <c r="G110" s="271"/>
      <c r="H110" s="220"/>
    </row>
    <row r="111" spans="1:18" s="221" customFormat="1" ht="17.100000000000001" customHeight="1" x14ac:dyDescent="0.2">
      <c r="B111" s="250"/>
      <c r="C111" s="249"/>
      <c r="D111" s="49"/>
      <c r="E111" s="50"/>
      <c r="F111" s="117"/>
      <c r="G111" s="272">
        <f>SUM(F90:F110)</f>
        <v>18</v>
      </c>
      <c r="H111" s="220"/>
    </row>
    <row r="112" spans="1:18" s="15" customFormat="1" ht="14.1" customHeight="1" x14ac:dyDescent="0.2">
      <c r="A112" s="127"/>
      <c r="C112" s="50"/>
      <c r="F112" s="75"/>
      <c r="G112" s="75"/>
      <c r="H112" s="153"/>
      <c r="I112" s="24"/>
      <c r="J112" s="24"/>
      <c r="K112" s="24"/>
      <c r="L112" s="24"/>
      <c r="M112" s="24"/>
      <c r="N112" s="24"/>
      <c r="O112" s="24"/>
      <c r="P112" s="24"/>
      <c r="Q112" s="24"/>
      <c r="R112" s="24"/>
    </row>
    <row r="113" spans="1:8" s="15" customFormat="1" ht="17.100000000000001" customHeight="1" x14ac:dyDescent="0.2">
      <c r="A113" s="127"/>
      <c r="B113" s="293" t="s">
        <v>188</v>
      </c>
      <c r="C113" s="293"/>
      <c r="F113" s="75"/>
      <c r="G113" s="215"/>
      <c r="H113" s="176"/>
    </row>
    <row r="114" spans="1:8" s="15" customFormat="1" ht="40.5" customHeight="1" x14ac:dyDescent="0.2">
      <c r="A114" s="127"/>
      <c r="B114" s="302" t="s">
        <v>163</v>
      </c>
      <c r="C114" s="303"/>
      <c r="D114" s="48"/>
      <c r="E114" s="50"/>
      <c r="F114" s="215"/>
      <c r="G114" s="215" t="s">
        <v>208</v>
      </c>
      <c r="H114" s="176"/>
    </row>
    <row r="115" spans="1:8" s="15" customFormat="1" ht="14.1" customHeight="1" x14ac:dyDescent="0.2">
      <c r="A115" s="127"/>
      <c r="B115" s="75"/>
      <c r="C115" s="122"/>
      <c r="D115" s="51"/>
      <c r="E115" s="50"/>
      <c r="F115" s="215"/>
      <c r="G115" s="215"/>
      <c r="H115" s="176"/>
    </row>
    <row r="116" spans="1:8" s="15" customFormat="1" ht="14.1" customHeight="1" x14ac:dyDescent="0.2">
      <c r="A116" s="127"/>
      <c r="B116" s="296" t="s">
        <v>63</v>
      </c>
      <c r="C116" s="310"/>
      <c r="D116" s="54"/>
      <c r="E116" s="50"/>
      <c r="F116" s="215"/>
      <c r="G116" s="215"/>
      <c r="H116" s="176"/>
    </row>
    <row r="117" spans="1:8" s="15" customFormat="1" ht="15" customHeight="1" x14ac:dyDescent="0.2">
      <c r="A117" s="127"/>
      <c r="B117" s="102" t="s">
        <v>93</v>
      </c>
      <c r="C117" s="76"/>
      <c r="D117" s="55"/>
      <c r="E117" s="56"/>
      <c r="F117" s="273"/>
      <c r="G117" s="273"/>
      <c r="H117" s="178"/>
    </row>
    <row r="118" spans="1:8" s="15" customFormat="1" ht="18" customHeight="1" x14ac:dyDescent="0.2">
      <c r="A118" s="127"/>
      <c r="B118" s="105">
        <v>1</v>
      </c>
      <c r="C118" s="59" t="s">
        <v>103</v>
      </c>
      <c r="E118" s="157">
        <f>SUM(D116:D117)</f>
        <v>0</v>
      </c>
      <c r="F118" s="106">
        <v>1</v>
      </c>
      <c r="G118" s="109"/>
      <c r="H118" s="128"/>
    </row>
    <row r="119" spans="1:8" s="15" customFormat="1" ht="18" customHeight="1" x14ac:dyDescent="0.2">
      <c r="A119" s="127"/>
      <c r="B119" s="106">
        <v>2</v>
      </c>
      <c r="C119" s="79" t="s">
        <v>43</v>
      </c>
      <c r="D119" s="57"/>
      <c r="E119" s="50"/>
      <c r="F119" s="106">
        <v>1</v>
      </c>
      <c r="G119" s="215"/>
      <c r="H119" s="176"/>
    </row>
    <row r="120" spans="1:8" s="15" customFormat="1" ht="18" customHeight="1" x14ac:dyDescent="0.2">
      <c r="A120" s="127"/>
      <c r="B120" s="106"/>
      <c r="C120" s="79" t="s">
        <v>104</v>
      </c>
      <c r="D120" s="57"/>
      <c r="E120" s="50"/>
      <c r="F120" s="106">
        <v>1</v>
      </c>
      <c r="G120" s="215"/>
      <c r="H120" s="176"/>
    </row>
    <row r="121" spans="1:8" s="15" customFormat="1" ht="18.95" customHeight="1" x14ac:dyDescent="0.2">
      <c r="A121" s="127"/>
      <c r="B121" s="106">
        <v>3</v>
      </c>
      <c r="C121" s="59" t="s">
        <v>164</v>
      </c>
      <c r="D121" s="48"/>
      <c r="E121" s="50"/>
      <c r="F121" s="106">
        <v>1</v>
      </c>
      <c r="G121" s="215"/>
      <c r="H121" s="176"/>
    </row>
    <row r="122" spans="1:8" ht="25.5" x14ac:dyDescent="0.25">
      <c r="B122" s="107">
        <v>4</v>
      </c>
      <c r="C122" s="59" t="s">
        <v>165</v>
      </c>
      <c r="D122" s="51"/>
      <c r="E122" s="52"/>
      <c r="F122" s="106">
        <v>1</v>
      </c>
    </row>
    <row r="123" spans="1:8" s="15" customFormat="1" ht="42.95" customHeight="1" x14ac:dyDescent="0.2">
      <c r="A123" s="127"/>
      <c r="B123" s="107">
        <v>5</v>
      </c>
      <c r="C123" s="79" t="s">
        <v>171</v>
      </c>
      <c r="D123" s="155"/>
      <c r="E123" s="50"/>
      <c r="F123" s="106">
        <v>1</v>
      </c>
      <c r="G123" s="215"/>
      <c r="H123" s="176"/>
    </row>
    <row r="124" spans="1:8" s="15" customFormat="1" ht="23.1" customHeight="1" x14ac:dyDescent="0.2">
      <c r="A124" s="127"/>
      <c r="B124" s="106">
        <v>6</v>
      </c>
      <c r="C124" s="79" t="s">
        <v>105</v>
      </c>
      <c r="D124" s="156"/>
      <c r="E124" s="50"/>
      <c r="F124" s="106">
        <v>1</v>
      </c>
      <c r="G124" s="215"/>
      <c r="H124" s="176"/>
    </row>
    <row r="125" spans="1:8" s="15" customFormat="1" ht="17.100000000000001" customHeight="1" x14ac:dyDescent="0.2">
      <c r="A125" s="127"/>
      <c r="B125" s="108"/>
      <c r="C125" s="77"/>
      <c r="D125" s="54"/>
      <c r="E125" s="50"/>
      <c r="F125" s="215"/>
      <c r="G125" s="274">
        <f>SUM(F118:F124)</f>
        <v>7</v>
      </c>
      <c r="H125" s="176"/>
    </row>
    <row r="126" spans="1:8" s="15" customFormat="1" ht="15" customHeight="1" x14ac:dyDescent="0.2">
      <c r="A126" s="127"/>
      <c r="B126" s="108"/>
      <c r="C126" s="77"/>
      <c r="D126" s="54"/>
      <c r="E126" s="50"/>
      <c r="F126" s="215"/>
      <c r="G126" s="215"/>
      <c r="H126" s="176"/>
    </row>
    <row r="127" spans="1:8" s="15" customFormat="1" ht="49.5" customHeight="1" x14ac:dyDescent="0.25">
      <c r="A127" s="127"/>
      <c r="B127" s="302" t="s">
        <v>209</v>
      </c>
      <c r="C127" s="303"/>
      <c r="D127" s="58"/>
      <c r="E127" s="47"/>
      <c r="F127" s="216"/>
      <c r="G127" s="216"/>
      <c r="H127" s="177"/>
    </row>
    <row r="128" spans="1:8" s="15" customFormat="1" ht="15.95" customHeight="1" x14ac:dyDescent="0.2">
      <c r="A128" s="127"/>
      <c r="B128" s="75"/>
      <c r="C128" s="122"/>
      <c r="E128" s="157">
        <f>SUM(D124:D127)</f>
        <v>0</v>
      </c>
      <c r="F128" s="109"/>
      <c r="G128" s="109"/>
      <c r="H128" s="128"/>
    </row>
    <row r="129" spans="1:8" s="15" customFormat="1" ht="15.95" customHeight="1" x14ac:dyDescent="0.2">
      <c r="A129" s="127"/>
      <c r="B129" s="296" t="s">
        <v>63</v>
      </c>
      <c r="C129" s="310"/>
      <c r="D129" s="12"/>
      <c r="E129" s="14"/>
      <c r="F129" s="215"/>
      <c r="G129" s="215"/>
      <c r="H129" s="176"/>
    </row>
    <row r="130" spans="1:8" s="31" customFormat="1" ht="15" x14ac:dyDescent="0.2">
      <c r="B130" s="106" t="s">
        <v>93</v>
      </c>
      <c r="C130" s="78"/>
      <c r="D130" s="29"/>
      <c r="E130" s="30"/>
      <c r="F130" s="215"/>
      <c r="G130" s="215"/>
      <c r="H130" s="175"/>
    </row>
    <row r="131" spans="1:8" s="15" customFormat="1" ht="29.1" customHeight="1" x14ac:dyDescent="0.2">
      <c r="A131" s="127"/>
      <c r="B131" s="114">
        <v>7</v>
      </c>
      <c r="C131" s="84" t="s">
        <v>106</v>
      </c>
      <c r="D131" s="13"/>
      <c r="E131" s="14"/>
      <c r="F131" s="286">
        <v>1</v>
      </c>
      <c r="G131" s="215"/>
      <c r="H131" s="176"/>
    </row>
    <row r="132" spans="1:8" s="15" customFormat="1" ht="36" customHeight="1" x14ac:dyDescent="0.2">
      <c r="A132" s="127"/>
      <c r="B132" s="99">
        <v>8</v>
      </c>
      <c r="C132" s="158" t="s">
        <v>107</v>
      </c>
      <c r="D132" s="211"/>
      <c r="E132" s="169"/>
      <c r="F132" s="283">
        <v>1</v>
      </c>
      <c r="G132" s="215"/>
      <c r="H132" s="176"/>
    </row>
    <row r="133" spans="1:8" s="15" customFormat="1" ht="15.95" customHeight="1" x14ac:dyDescent="0.2">
      <c r="A133" s="127"/>
      <c r="B133" s="209"/>
      <c r="C133" s="244"/>
      <c r="D133" s="57"/>
      <c r="E133" s="176"/>
      <c r="F133" s="217"/>
      <c r="G133" s="274">
        <f>SUM(F131:F132)</f>
        <v>2</v>
      </c>
      <c r="H133" s="176"/>
    </row>
    <row r="134" spans="1:8" s="15" customFormat="1" ht="14.1" customHeight="1" x14ac:dyDescent="0.2">
      <c r="A134" s="127"/>
      <c r="B134" s="109"/>
      <c r="C134" s="81"/>
      <c r="D134" s="210"/>
      <c r="E134" s="176"/>
      <c r="F134" s="217"/>
      <c r="G134" s="215"/>
      <c r="H134" s="176"/>
    </row>
    <row r="135" spans="1:8" s="15" customFormat="1" ht="38.25" customHeight="1" x14ac:dyDescent="0.2">
      <c r="A135" s="127"/>
      <c r="B135" s="311" t="s">
        <v>21</v>
      </c>
      <c r="C135" s="312"/>
      <c r="D135" s="5"/>
      <c r="E135" s="176"/>
      <c r="F135" s="217"/>
      <c r="G135" s="215"/>
      <c r="H135" s="176"/>
    </row>
    <row r="136" spans="1:8" s="15" customFormat="1" ht="15" customHeight="1" x14ac:dyDescent="0.2">
      <c r="A136" s="127"/>
      <c r="B136" s="109"/>
      <c r="C136" s="233"/>
      <c r="D136" s="128"/>
      <c r="E136" s="176"/>
      <c r="F136" s="217"/>
      <c r="G136" s="215"/>
      <c r="H136" s="176"/>
    </row>
    <row r="137" spans="1:8" s="15" customFormat="1" ht="14.1" customHeight="1" x14ac:dyDescent="0.2">
      <c r="A137" s="127"/>
      <c r="B137" s="114" t="s">
        <v>93</v>
      </c>
      <c r="C137" s="81"/>
      <c r="D137" s="156"/>
      <c r="E137" s="14"/>
      <c r="F137" s="217"/>
      <c r="G137" s="215"/>
      <c r="H137" s="176"/>
    </row>
    <row r="138" spans="1:8" s="15" customFormat="1" ht="30.95" customHeight="1" x14ac:dyDescent="0.2">
      <c r="A138" s="127"/>
      <c r="B138" s="106">
        <v>9</v>
      </c>
      <c r="C138" s="79" t="s">
        <v>207</v>
      </c>
      <c r="D138" s="130"/>
      <c r="E138" s="170"/>
      <c r="F138" s="287">
        <v>1</v>
      </c>
      <c r="G138" s="215"/>
      <c r="H138" s="121"/>
    </row>
    <row r="139" spans="1:8" s="15" customFormat="1" ht="36" customHeight="1" x14ac:dyDescent="0.2">
      <c r="A139" s="127"/>
      <c r="B139" s="107">
        <v>10</v>
      </c>
      <c r="C139" s="85" t="s">
        <v>216</v>
      </c>
      <c r="D139" s="212"/>
      <c r="E139" s="122"/>
      <c r="F139" s="288">
        <v>1</v>
      </c>
      <c r="G139" s="215"/>
      <c r="H139" s="121"/>
    </row>
    <row r="140" spans="1:8" s="15" customFormat="1" ht="17.100000000000001" customHeight="1" x14ac:dyDescent="0.2">
      <c r="A140" s="127"/>
      <c r="B140" s="109"/>
      <c r="C140" s="81"/>
      <c r="D140" s="130"/>
      <c r="E140" s="122"/>
      <c r="F140" s="215"/>
      <c r="G140" s="274">
        <f>SUM(F138:F139)</f>
        <v>2</v>
      </c>
      <c r="H140" s="121"/>
    </row>
    <row r="141" spans="1:8" x14ac:dyDescent="0.2">
      <c r="B141" s="109"/>
      <c r="C141" s="81"/>
      <c r="D141" s="130"/>
      <c r="E141" s="80"/>
      <c r="F141" s="216"/>
      <c r="G141" s="216"/>
      <c r="H141" s="179"/>
    </row>
    <row r="142" spans="1:8" s="15" customFormat="1" x14ac:dyDescent="0.2">
      <c r="A142" s="127"/>
      <c r="B142" s="109"/>
      <c r="C142" s="81"/>
      <c r="D142" s="130"/>
      <c r="E142" s="122"/>
      <c r="F142" s="215"/>
      <c r="G142" s="215"/>
      <c r="H142" s="121"/>
    </row>
    <row r="143" spans="1:8" s="15" customFormat="1" ht="26.25" customHeight="1" x14ac:dyDescent="0.2">
      <c r="A143" s="127"/>
      <c r="B143" s="308" t="s">
        <v>108</v>
      </c>
      <c r="C143" s="309"/>
      <c r="D143" s="130"/>
      <c r="E143" s="122"/>
      <c r="F143" s="215"/>
      <c r="G143" s="215"/>
      <c r="H143" s="121"/>
    </row>
    <row r="144" spans="1:8" s="15" customFormat="1" x14ac:dyDescent="0.2">
      <c r="A144" s="127"/>
      <c r="B144" s="108"/>
      <c r="C144" s="77"/>
      <c r="D144" s="130"/>
      <c r="E144" s="122"/>
      <c r="F144" s="215"/>
      <c r="G144" s="215"/>
      <c r="H144" s="121"/>
    </row>
    <row r="145" spans="1:8" x14ac:dyDescent="0.2">
      <c r="B145" s="99" t="s">
        <v>93</v>
      </c>
      <c r="C145" s="82"/>
      <c r="D145" s="130"/>
      <c r="E145" s="121"/>
      <c r="F145" s="217"/>
      <c r="G145" s="217"/>
      <c r="H145" s="121"/>
    </row>
    <row r="146" spans="1:8" s="15" customFormat="1" ht="15.95" customHeight="1" x14ac:dyDescent="0.2">
      <c r="A146" s="127"/>
      <c r="B146" s="110">
        <v>11</v>
      </c>
      <c r="C146" s="79" t="s">
        <v>109</v>
      </c>
      <c r="E146" s="157">
        <f>SUM(D136:D145)</f>
        <v>0</v>
      </c>
      <c r="F146" s="289"/>
      <c r="G146" s="109"/>
      <c r="H146" s="128"/>
    </row>
    <row r="147" spans="1:8" s="15" customFormat="1" ht="17.100000000000001" customHeight="1" x14ac:dyDescent="0.2">
      <c r="A147" s="127"/>
      <c r="B147" s="106"/>
      <c r="C147" s="159" t="s">
        <v>110</v>
      </c>
      <c r="D147" s="13"/>
      <c r="E147" s="14"/>
      <c r="F147" s="283">
        <v>1</v>
      </c>
      <c r="G147" s="215"/>
      <c r="H147" s="176"/>
    </row>
    <row r="148" spans="1:8" s="15" customFormat="1" ht="18.95" customHeight="1" x14ac:dyDescent="0.2">
      <c r="A148" s="127"/>
      <c r="B148" s="106"/>
      <c r="C148" s="159" t="s">
        <v>64</v>
      </c>
      <c r="D148" s="13"/>
      <c r="E148" s="14"/>
      <c r="F148" s="283">
        <v>1</v>
      </c>
      <c r="G148" s="215"/>
      <c r="H148" s="176"/>
    </row>
    <row r="149" spans="1:8" s="15" customFormat="1" ht="18.95" customHeight="1" x14ac:dyDescent="0.2">
      <c r="A149" s="127"/>
      <c r="B149" s="106">
        <v>12</v>
      </c>
      <c r="C149" s="79" t="s">
        <v>65</v>
      </c>
      <c r="D149" s="13"/>
      <c r="E149" s="14"/>
      <c r="F149" s="283">
        <v>1</v>
      </c>
      <c r="G149" s="215"/>
      <c r="H149" s="176"/>
    </row>
    <row r="150" spans="1:8" s="15" customFormat="1" ht="18" customHeight="1" x14ac:dyDescent="0.2">
      <c r="A150" s="127"/>
      <c r="B150" s="106">
        <v>13</v>
      </c>
      <c r="C150" s="159" t="s">
        <v>172</v>
      </c>
      <c r="E150" s="14"/>
      <c r="F150" s="283">
        <v>1</v>
      </c>
      <c r="G150" s="215"/>
      <c r="H150" s="176"/>
    </row>
    <row r="151" spans="1:8" s="15" customFormat="1" ht="17.100000000000001" customHeight="1" x14ac:dyDescent="0.2">
      <c r="A151" s="127"/>
      <c r="B151" s="80"/>
      <c r="C151" s="245"/>
      <c r="D151" s="34"/>
      <c r="E151" s="14"/>
      <c r="F151" s="215"/>
      <c r="G151" s="274">
        <f>SUM(F147:F150)</f>
        <v>4</v>
      </c>
      <c r="H151" s="176"/>
    </row>
    <row r="152" spans="1:8" s="15" customFormat="1" x14ac:dyDescent="0.2">
      <c r="A152" s="127"/>
      <c r="B152" s="109"/>
      <c r="C152" s="81"/>
      <c r="D152" s="123"/>
      <c r="E152" s="14"/>
      <c r="F152" s="215"/>
      <c r="G152" s="215"/>
      <c r="H152" s="176"/>
    </row>
    <row r="153" spans="1:8" s="15" customFormat="1" ht="18" customHeight="1" x14ac:dyDescent="0.25">
      <c r="A153" s="127"/>
      <c r="B153" s="300" t="s">
        <v>66</v>
      </c>
      <c r="C153" s="301"/>
      <c r="D153" s="130"/>
      <c r="E153" s="25"/>
      <c r="F153" s="273"/>
      <c r="G153" s="273"/>
      <c r="H153" s="180"/>
    </row>
    <row r="154" spans="1:8" s="15" customFormat="1" x14ac:dyDescent="0.2">
      <c r="A154" s="127"/>
      <c r="B154" s="111"/>
      <c r="C154" s="231"/>
      <c r="D154" s="130"/>
      <c r="E154" s="14"/>
      <c r="F154" s="215"/>
      <c r="G154" s="215"/>
      <c r="H154" s="176"/>
    </row>
    <row r="155" spans="1:8" ht="23.25" customHeight="1" x14ac:dyDescent="0.2">
      <c r="B155" s="302" t="s">
        <v>69</v>
      </c>
      <c r="C155" s="303"/>
      <c r="D155" s="130"/>
    </row>
    <row r="156" spans="1:8" s="15" customFormat="1" x14ac:dyDescent="0.2">
      <c r="A156" s="127"/>
      <c r="B156" s="75"/>
      <c r="C156" s="122"/>
      <c r="D156" s="130"/>
      <c r="E156" s="14"/>
      <c r="F156" s="215"/>
      <c r="G156" s="215"/>
      <c r="H156" s="176"/>
    </row>
    <row r="157" spans="1:8" s="15" customFormat="1" ht="12" customHeight="1" x14ac:dyDescent="0.2">
      <c r="A157" s="127"/>
      <c r="B157" s="296" t="s">
        <v>63</v>
      </c>
      <c r="C157" s="297"/>
      <c r="E157" s="157">
        <f>SUM(D152:D156)</f>
        <v>0</v>
      </c>
      <c r="F157" s="109"/>
      <c r="G157" s="109"/>
      <c r="H157" s="128"/>
    </row>
    <row r="158" spans="1:8" s="15" customFormat="1" ht="15.95" customHeight="1" x14ac:dyDescent="0.2">
      <c r="A158" s="127"/>
      <c r="B158" s="106" t="s">
        <v>93</v>
      </c>
      <c r="C158" s="77"/>
      <c r="D158" s="13"/>
      <c r="E158" s="14"/>
      <c r="F158" s="215"/>
      <c r="G158" s="215"/>
      <c r="H158" s="176"/>
    </row>
    <row r="159" spans="1:8" s="18" customFormat="1" ht="29.25" customHeight="1" x14ac:dyDescent="0.2">
      <c r="B159" s="106">
        <v>1</v>
      </c>
      <c r="C159" s="59" t="s">
        <v>29</v>
      </c>
      <c r="D159" s="16"/>
      <c r="E159" s="17"/>
      <c r="F159" s="283">
        <v>1</v>
      </c>
      <c r="G159" s="215"/>
      <c r="H159" s="181"/>
    </row>
    <row r="160" spans="1:8" s="15" customFormat="1" ht="15.95" customHeight="1" x14ac:dyDescent="0.2">
      <c r="A160" s="127"/>
      <c r="B160" s="106">
        <v>2</v>
      </c>
      <c r="C160" s="59" t="s">
        <v>44</v>
      </c>
      <c r="D160" s="13"/>
      <c r="E160" s="14"/>
      <c r="F160" s="283">
        <v>1</v>
      </c>
      <c r="G160" s="215"/>
      <c r="H160" s="176"/>
    </row>
    <row r="161" spans="1:8" s="15" customFormat="1" ht="21.95" customHeight="1" x14ac:dyDescent="0.2">
      <c r="A161" s="127"/>
      <c r="B161" s="106"/>
      <c r="C161" s="79" t="s">
        <v>217</v>
      </c>
      <c r="D161" s="34"/>
      <c r="E161" s="14"/>
      <c r="F161" s="283">
        <v>1</v>
      </c>
      <c r="G161" s="215"/>
      <c r="H161" s="176"/>
    </row>
    <row r="162" spans="1:8" ht="26.1" customHeight="1" x14ac:dyDescent="0.2">
      <c r="B162" s="106">
        <v>3</v>
      </c>
      <c r="C162" s="79" t="s">
        <v>218</v>
      </c>
      <c r="D162" s="160"/>
      <c r="F162" s="283">
        <v>1</v>
      </c>
    </row>
    <row r="163" spans="1:8" s="143" customFormat="1" ht="30" customHeight="1" x14ac:dyDescent="0.2">
      <c r="B163" s="106">
        <v>4</v>
      </c>
      <c r="C163" s="79" t="s">
        <v>213</v>
      </c>
      <c r="D163" s="144"/>
      <c r="E163" s="146"/>
      <c r="F163" s="283">
        <v>1</v>
      </c>
      <c r="G163" s="104"/>
      <c r="H163" s="153"/>
    </row>
    <row r="164" spans="1:8" ht="15.95" customHeight="1" x14ac:dyDescent="0.2">
      <c r="B164" s="259">
        <v>5</v>
      </c>
      <c r="C164" s="260" t="s">
        <v>162</v>
      </c>
      <c r="D164" s="261"/>
      <c r="F164" s="290">
        <v>1</v>
      </c>
    </row>
    <row r="165" spans="1:8" ht="25.5" x14ac:dyDescent="0.2">
      <c r="B165" s="105">
        <v>6</v>
      </c>
      <c r="C165" s="162" t="s">
        <v>195</v>
      </c>
      <c r="D165" s="161"/>
      <c r="F165" s="283">
        <v>1</v>
      </c>
    </row>
    <row r="166" spans="1:8" ht="18" customHeight="1" x14ac:dyDescent="0.2">
      <c r="B166" s="106">
        <v>7</v>
      </c>
      <c r="C166" s="79" t="s">
        <v>114</v>
      </c>
      <c r="D166" s="161"/>
      <c r="F166" s="283">
        <v>1</v>
      </c>
    </row>
    <row r="167" spans="1:8" s="143" customFormat="1" ht="27" customHeight="1" x14ac:dyDescent="0.2">
      <c r="B167" s="106">
        <v>8</v>
      </c>
      <c r="C167" s="79" t="s">
        <v>115</v>
      </c>
      <c r="D167" s="161"/>
      <c r="E167" s="50"/>
      <c r="F167" s="283">
        <v>1</v>
      </c>
      <c r="G167" s="104"/>
      <c r="H167" s="153"/>
    </row>
    <row r="168" spans="1:8" s="15" customFormat="1" ht="21" customHeight="1" x14ac:dyDescent="0.2">
      <c r="A168" s="127"/>
      <c r="B168" s="106">
        <v>9</v>
      </c>
      <c r="C168" s="79" t="s">
        <v>196</v>
      </c>
      <c r="D168" s="227"/>
      <c r="E168" s="228"/>
      <c r="F168" s="283">
        <v>1</v>
      </c>
      <c r="G168" s="215"/>
      <c r="H168" s="176"/>
    </row>
    <row r="169" spans="1:8" s="15" customFormat="1" ht="17.100000000000001" customHeight="1" x14ac:dyDescent="0.2">
      <c r="A169" s="127"/>
      <c r="B169" s="109"/>
      <c r="C169" s="81"/>
      <c r="D169" s="144"/>
      <c r="E169" s="14"/>
      <c r="F169" s="215"/>
      <c r="G169" s="274">
        <f>SUM(F159:F168)</f>
        <v>10</v>
      </c>
      <c r="H169" s="176"/>
    </row>
    <row r="170" spans="1:8" s="15" customFormat="1" x14ac:dyDescent="0.2">
      <c r="A170" s="127"/>
      <c r="B170" s="109"/>
      <c r="C170" s="81"/>
      <c r="D170" s="144"/>
      <c r="E170" s="14"/>
      <c r="F170" s="215"/>
      <c r="G170" s="215"/>
      <c r="H170" s="176"/>
    </row>
    <row r="171" spans="1:8" s="15" customFormat="1" x14ac:dyDescent="0.2">
      <c r="A171" s="127"/>
      <c r="B171" s="113"/>
      <c r="C171" s="77"/>
      <c r="D171" s="144"/>
      <c r="E171" s="14"/>
      <c r="F171" s="215"/>
      <c r="G171" s="215"/>
      <c r="H171" s="176"/>
    </row>
    <row r="172" spans="1:8" s="15" customFormat="1" ht="25.5" customHeight="1" x14ac:dyDescent="0.2">
      <c r="A172" s="127"/>
      <c r="B172" s="302" t="s">
        <v>70</v>
      </c>
      <c r="C172" s="303"/>
      <c r="D172" s="144"/>
      <c r="E172" s="14"/>
      <c r="F172" s="215"/>
      <c r="G172" s="215"/>
      <c r="H172" s="176"/>
    </row>
    <row r="173" spans="1:8" s="124" customFormat="1" x14ac:dyDescent="0.2">
      <c r="A173" s="127"/>
      <c r="B173" s="75"/>
      <c r="C173" s="122"/>
      <c r="D173" s="144"/>
      <c r="E173" s="122"/>
      <c r="F173" s="215"/>
      <c r="G173" s="215"/>
      <c r="H173" s="121"/>
    </row>
    <row r="174" spans="1:8" s="124" customFormat="1" ht="17.100000000000001" customHeight="1" x14ac:dyDescent="0.2">
      <c r="A174" s="127"/>
      <c r="B174" s="296" t="s">
        <v>63</v>
      </c>
      <c r="C174" s="297"/>
      <c r="D174" s="144"/>
      <c r="E174" s="122"/>
      <c r="F174" s="215"/>
      <c r="G174" s="215"/>
      <c r="H174" s="121"/>
    </row>
    <row r="175" spans="1:8" s="124" customFormat="1" ht="15" customHeight="1" x14ac:dyDescent="0.2">
      <c r="A175" s="127"/>
      <c r="B175" s="106" t="s">
        <v>93</v>
      </c>
      <c r="C175" s="77"/>
      <c r="D175" s="144"/>
      <c r="E175" s="122"/>
      <c r="F175" s="215"/>
      <c r="G175" s="215"/>
      <c r="H175" s="121"/>
    </row>
    <row r="176" spans="1:8" s="124" customFormat="1" ht="24" customHeight="1" x14ac:dyDescent="0.2">
      <c r="A176" s="127"/>
      <c r="B176" s="106">
        <v>10</v>
      </c>
      <c r="C176" s="159" t="s">
        <v>22</v>
      </c>
      <c r="D176" s="144"/>
      <c r="E176" s="122"/>
      <c r="F176" s="287">
        <v>1</v>
      </c>
      <c r="G176" s="215"/>
      <c r="H176" s="121"/>
    </row>
    <row r="177" spans="1:8" s="15" customFormat="1" ht="38.25" x14ac:dyDescent="0.2">
      <c r="A177" s="127"/>
      <c r="B177" s="106">
        <v>11</v>
      </c>
      <c r="C177" s="120" t="s">
        <v>116</v>
      </c>
      <c r="E177" s="157">
        <f>SUM(D163:D176)</f>
        <v>0</v>
      </c>
      <c r="F177" s="287">
        <v>1</v>
      </c>
      <c r="G177" s="109"/>
      <c r="H177" s="128"/>
    </row>
    <row r="178" spans="1:8" s="127" customFormat="1" ht="18" customHeight="1" x14ac:dyDescent="0.2">
      <c r="B178" s="114">
        <v>12</v>
      </c>
      <c r="C178" s="59" t="s">
        <v>67</v>
      </c>
      <c r="E178" s="128"/>
      <c r="F178" s="287">
        <v>1</v>
      </c>
      <c r="G178" s="109"/>
      <c r="H178" s="128"/>
    </row>
    <row r="179" spans="1:8" ht="18" customHeight="1" x14ac:dyDescent="0.2">
      <c r="B179" s="99">
        <v>13</v>
      </c>
      <c r="C179" s="88" t="s">
        <v>50</v>
      </c>
      <c r="D179" s="20"/>
      <c r="F179" s="287">
        <v>1</v>
      </c>
    </row>
    <row r="180" spans="1:8" ht="17.100000000000001" customHeight="1" x14ac:dyDescent="0.2">
      <c r="B180" s="106">
        <v>14</v>
      </c>
      <c r="C180" s="159" t="s">
        <v>212</v>
      </c>
      <c r="D180" s="256"/>
      <c r="E180" s="257"/>
      <c r="F180" s="287">
        <v>1</v>
      </c>
    </row>
    <row r="181" spans="1:8" ht="17.100000000000001" customHeight="1" x14ac:dyDescent="0.25">
      <c r="B181" s="109"/>
      <c r="C181" s="81"/>
      <c r="D181" s="35"/>
      <c r="G181" s="272">
        <f>SUM(F176:F180)</f>
        <v>5</v>
      </c>
    </row>
    <row r="182" spans="1:8" s="19" customFormat="1" ht="17.100000000000001" customHeight="1" x14ac:dyDescent="0.25">
      <c r="B182" s="113"/>
      <c r="C182" s="230"/>
      <c r="D182" s="145"/>
      <c r="F182" s="104"/>
      <c r="G182" s="104"/>
      <c r="H182" s="153"/>
    </row>
    <row r="183" spans="1:8" ht="50.25" customHeight="1" x14ac:dyDescent="0.2">
      <c r="B183" s="302" t="s">
        <v>117</v>
      </c>
      <c r="C183" s="307"/>
      <c r="D183" s="3"/>
    </row>
    <row r="184" spans="1:8" ht="15" customHeight="1" x14ac:dyDescent="0.25">
      <c r="B184" s="299"/>
      <c r="C184" s="299"/>
      <c r="D184" s="144"/>
    </row>
    <row r="185" spans="1:8" x14ac:dyDescent="0.25">
      <c r="B185" s="106" t="s">
        <v>93</v>
      </c>
      <c r="C185" s="83"/>
      <c r="D185" s="144"/>
    </row>
    <row r="186" spans="1:8" ht="20.100000000000001" customHeight="1" x14ac:dyDescent="0.25">
      <c r="B186" s="102">
        <v>15</v>
      </c>
      <c r="C186" s="87" t="s">
        <v>23</v>
      </c>
      <c r="D186" s="161"/>
      <c r="F186" s="281"/>
    </row>
    <row r="187" spans="1:8" ht="18.95" customHeight="1" x14ac:dyDescent="0.25">
      <c r="B187" s="102"/>
      <c r="C187" s="87" t="s">
        <v>24</v>
      </c>
      <c r="E187" s="163">
        <f>SUM(D183:D186)</f>
        <v>0</v>
      </c>
      <c r="F187" s="102">
        <v>1</v>
      </c>
      <c r="G187" s="117"/>
      <c r="H187" s="147"/>
    </row>
    <row r="188" spans="1:8" s="18" customFormat="1" ht="17.100000000000001" customHeight="1" x14ac:dyDescent="0.2">
      <c r="B188" s="102"/>
      <c r="C188" s="87" t="s">
        <v>25</v>
      </c>
      <c r="D188" s="16"/>
      <c r="E188" s="17"/>
      <c r="F188" s="102">
        <v>1</v>
      </c>
      <c r="G188" s="215"/>
      <c r="H188" s="181"/>
    </row>
    <row r="189" spans="1:8" s="27" customFormat="1" ht="15.75" x14ac:dyDescent="0.25">
      <c r="B189" s="102"/>
      <c r="C189" s="87" t="s">
        <v>26</v>
      </c>
      <c r="D189" s="32"/>
      <c r="F189" s="102">
        <v>1</v>
      </c>
      <c r="G189" s="104"/>
      <c r="H189" s="171"/>
    </row>
    <row r="190" spans="1:8" ht="18" customHeight="1" x14ac:dyDescent="0.25">
      <c r="B190" s="102"/>
      <c r="C190" s="87" t="s">
        <v>173</v>
      </c>
      <c r="D190" s="20"/>
      <c r="F190" s="102">
        <v>1</v>
      </c>
    </row>
    <row r="191" spans="1:8" ht="17.100000000000001" customHeight="1" x14ac:dyDescent="0.25">
      <c r="B191" s="112"/>
      <c r="C191" s="92" t="s">
        <v>18</v>
      </c>
      <c r="D191" s="20"/>
      <c r="F191" s="102">
        <v>1</v>
      </c>
    </row>
    <row r="192" spans="1:8" ht="15.95" customHeight="1" x14ac:dyDescent="0.25">
      <c r="B192" s="106"/>
      <c r="C192" s="79" t="s">
        <v>19</v>
      </c>
      <c r="D192" s="20"/>
      <c r="F192" s="102">
        <v>1</v>
      </c>
    </row>
    <row r="193" spans="2:258" ht="18" customHeight="1" x14ac:dyDescent="0.25">
      <c r="B193" s="106">
        <v>16</v>
      </c>
      <c r="C193" s="79" t="s">
        <v>177</v>
      </c>
      <c r="D193" s="5"/>
      <c r="E193" s="26"/>
      <c r="F193" s="102">
        <v>1</v>
      </c>
      <c r="G193" s="275"/>
      <c r="H193" s="36"/>
      <c r="I193" s="295"/>
      <c r="J193" s="295"/>
      <c r="K193" s="295"/>
      <c r="L193" s="295"/>
      <c r="M193" s="295"/>
      <c r="N193" s="295"/>
      <c r="O193" s="295"/>
      <c r="P193" s="295"/>
      <c r="Q193" s="295"/>
      <c r="R193" s="295"/>
      <c r="S193" s="295"/>
      <c r="T193" s="295"/>
      <c r="U193" s="295"/>
      <c r="V193" s="295"/>
      <c r="W193" s="295"/>
      <c r="X193" s="295"/>
      <c r="Y193" s="295"/>
      <c r="Z193" s="295"/>
      <c r="AA193" s="295"/>
      <c r="AB193" s="295"/>
      <c r="AC193" s="295"/>
      <c r="AD193" s="295"/>
      <c r="AE193" s="295"/>
      <c r="AF193" s="295"/>
      <c r="AG193" s="295"/>
      <c r="AH193" s="295"/>
      <c r="AI193" s="295"/>
      <c r="AJ193" s="295"/>
      <c r="AK193" s="295"/>
      <c r="AL193" s="295"/>
      <c r="AM193" s="295"/>
      <c r="AN193" s="295"/>
      <c r="AO193" s="295"/>
      <c r="AP193" s="295"/>
      <c r="AQ193" s="295"/>
      <c r="AR193" s="295"/>
      <c r="AS193" s="295"/>
      <c r="AT193" s="295"/>
      <c r="AU193" s="295"/>
      <c r="AV193" s="295"/>
      <c r="AW193" s="295"/>
      <c r="AX193" s="295"/>
      <c r="AY193" s="295"/>
      <c r="AZ193" s="295"/>
      <c r="BA193" s="295"/>
      <c r="BB193" s="295"/>
      <c r="BC193" s="295"/>
      <c r="BD193" s="295"/>
      <c r="BE193" s="295"/>
      <c r="BF193" s="295"/>
      <c r="BG193" s="295"/>
      <c r="BH193" s="295"/>
      <c r="BI193" s="295"/>
      <c r="BJ193" s="295"/>
      <c r="BK193" s="295"/>
      <c r="BL193" s="295"/>
      <c r="BM193" s="295"/>
      <c r="BN193" s="295"/>
      <c r="BO193" s="295"/>
      <c r="BP193" s="295"/>
      <c r="BQ193" s="295"/>
      <c r="BR193" s="295"/>
      <c r="BS193" s="295"/>
      <c r="BT193" s="295"/>
      <c r="BU193" s="295"/>
      <c r="BV193" s="295"/>
      <c r="BW193" s="295"/>
      <c r="BX193" s="295"/>
      <c r="BY193" s="295"/>
      <c r="BZ193" s="295"/>
      <c r="CA193" s="295"/>
      <c r="CB193" s="295"/>
      <c r="CC193" s="295"/>
      <c r="CD193" s="295"/>
      <c r="CE193" s="295"/>
      <c r="CF193" s="295"/>
      <c r="CG193" s="295"/>
      <c r="CH193" s="295"/>
      <c r="CI193" s="295"/>
      <c r="CJ193" s="295"/>
      <c r="CK193" s="295"/>
      <c r="CL193" s="295"/>
      <c r="CM193" s="295"/>
      <c r="CN193" s="295"/>
      <c r="CO193" s="295"/>
      <c r="CP193" s="295"/>
      <c r="CQ193" s="295"/>
      <c r="CR193" s="295"/>
      <c r="CS193" s="295"/>
      <c r="CT193" s="295"/>
      <c r="CU193" s="295"/>
      <c r="CV193" s="295"/>
      <c r="CW193" s="295"/>
      <c r="CX193" s="295"/>
      <c r="CY193" s="295"/>
      <c r="CZ193" s="295"/>
      <c r="DA193" s="295"/>
      <c r="DB193" s="295"/>
      <c r="DC193" s="295"/>
      <c r="DD193" s="295"/>
      <c r="DE193" s="295"/>
      <c r="DF193" s="295"/>
      <c r="DG193" s="295"/>
      <c r="DH193" s="295"/>
      <c r="DI193" s="295"/>
      <c r="DJ193" s="295"/>
      <c r="DK193" s="295"/>
      <c r="DL193" s="295"/>
      <c r="DM193" s="295"/>
      <c r="DN193" s="295"/>
      <c r="DO193" s="295"/>
      <c r="DP193" s="295"/>
      <c r="DQ193" s="295"/>
      <c r="DR193" s="295"/>
      <c r="DS193" s="295"/>
      <c r="DT193" s="295"/>
      <c r="DU193" s="295"/>
      <c r="DV193" s="295"/>
      <c r="DW193" s="295"/>
      <c r="DX193" s="295"/>
      <c r="DY193" s="295"/>
      <c r="DZ193" s="295"/>
      <c r="EA193" s="295"/>
      <c r="EB193" s="295"/>
      <c r="EC193" s="295"/>
      <c r="ED193" s="295"/>
      <c r="EE193" s="295"/>
      <c r="EF193" s="295"/>
      <c r="EG193" s="295"/>
      <c r="EH193" s="295"/>
      <c r="EI193" s="295"/>
      <c r="EJ193" s="295"/>
      <c r="EK193" s="295"/>
      <c r="EL193" s="295"/>
      <c r="EM193" s="295"/>
      <c r="EN193" s="295"/>
      <c r="EO193" s="295"/>
      <c r="EP193" s="295"/>
      <c r="EQ193" s="295"/>
      <c r="ER193" s="295"/>
      <c r="ES193" s="295"/>
      <c r="ET193" s="295"/>
      <c r="EU193" s="295"/>
      <c r="EV193" s="295"/>
      <c r="EW193" s="295"/>
      <c r="EX193" s="295"/>
      <c r="EY193" s="295"/>
      <c r="EZ193" s="295"/>
      <c r="FA193" s="295"/>
      <c r="FB193" s="295"/>
      <c r="FC193" s="295"/>
      <c r="FD193" s="295"/>
      <c r="FE193" s="295"/>
      <c r="FF193" s="295"/>
      <c r="FG193" s="295"/>
      <c r="FH193" s="295"/>
      <c r="FI193" s="295"/>
      <c r="FJ193" s="295"/>
      <c r="FK193" s="295"/>
      <c r="FL193" s="295"/>
      <c r="FM193" s="295"/>
      <c r="FN193" s="295"/>
      <c r="FO193" s="295"/>
      <c r="FP193" s="295"/>
      <c r="FQ193" s="295"/>
      <c r="FR193" s="295"/>
      <c r="FS193" s="295"/>
      <c r="FT193" s="295"/>
      <c r="FU193" s="295"/>
      <c r="FV193" s="295"/>
      <c r="FW193" s="295"/>
      <c r="FX193" s="295"/>
      <c r="FY193" s="295"/>
      <c r="FZ193" s="295"/>
      <c r="GA193" s="295"/>
      <c r="GB193" s="295"/>
      <c r="GC193" s="295"/>
      <c r="GD193" s="295"/>
      <c r="GE193" s="295"/>
      <c r="GF193" s="295"/>
      <c r="GG193" s="295"/>
      <c r="GH193" s="295"/>
      <c r="GI193" s="295"/>
      <c r="GJ193" s="295"/>
      <c r="GK193" s="295"/>
      <c r="GL193" s="295"/>
      <c r="GM193" s="295"/>
      <c r="GN193" s="295"/>
      <c r="GO193" s="295"/>
      <c r="GP193" s="295"/>
      <c r="GQ193" s="295"/>
      <c r="GR193" s="295"/>
      <c r="GS193" s="295"/>
      <c r="GT193" s="295"/>
      <c r="GU193" s="295"/>
      <c r="GV193" s="295"/>
      <c r="GW193" s="295"/>
      <c r="GX193" s="295"/>
      <c r="GY193" s="295"/>
      <c r="GZ193" s="295"/>
      <c r="HA193" s="295"/>
      <c r="HB193" s="295"/>
      <c r="HC193" s="295"/>
      <c r="HD193" s="295"/>
      <c r="HE193" s="295"/>
      <c r="HF193" s="295"/>
      <c r="HG193" s="295"/>
      <c r="HH193" s="295"/>
      <c r="HI193" s="295"/>
      <c r="HJ193" s="295"/>
      <c r="HK193" s="295"/>
      <c r="HL193" s="295"/>
      <c r="HM193" s="295"/>
      <c r="HN193" s="295"/>
      <c r="HO193" s="295"/>
      <c r="HP193" s="295"/>
      <c r="HQ193" s="295"/>
      <c r="HR193" s="295"/>
      <c r="HS193" s="295"/>
      <c r="HT193" s="295"/>
      <c r="HU193" s="295"/>
      <c r="HV193" s="295"/>
      <c r="HW193" s="295"/>
      <c r="HX193" s="295"/>
      <c r="HY193" s="295"/>
      <c r="HZ193" s="295"/>
      <c r="IA193" s="295"/>
      <c r="IB193" s="295"/>
      <c r="IC193" s="295"/>
      <c r="ID193" s="295"/>
      <c r="IE193" s="295"/>
      <c r="IF193" s="295"/>
      <c r="IG193" s="295"/>
      <c r="IH193" s="295"/>
      <c r="II193" s="295"/>
      <c r="IJ193" s="295"/>
      <c r="IK193" s="295"/>
      <c r="IL193" s="295"/>
      <c r="IM193" s="295"/>
      <c r="IN193" s="295"/>
      <c r="IO193" s="295"/>
      <c r="IP193" s="295"/>
      <c r="IQ193" s="295"/>
      <c r="IR193" s="295"/>
      <c r="IS193" s="295"/>
      <c r="IT193" s="295"/>
      <c r="IU193" s="295"/>
      <c r="IV193" s="295"/>
      <c r="IW193" s="295"/>
      <c r="IX193" s="295"/>
    </row>
    <row r="194" spans="2:258" ht="18" customHeight="1" x14ac:dyDescent="0.25">
      <c r="B194" s="114">
        <v>17</v>
      </c>
      <c r="C194" s="79" t="s">
        <v>88</v>
      </c>
      <c r="D194" s="34"/>
      <c r="F194" s="102">
        <v>1</v>
      </c>
    </row>
    <row r="195" spans="2:258" ht="18" customHeight="1" x14ac:dyDescent="0.25">
      <c r="B195" s="106">
        <v>18</v>
      </c>
      <c r="C195" s="79" t="s">
        <v>174</v>
      </c>
      <c r="D195" s="164"/>
      <c r="E195" s="23"/>
      <c r="F195" s="102">
        <v>1</v>
      </c>
      <c r="G195" s="276"/>
      <c r="H195" s="182"/>
    </row>
    <row r="196" spans="2:258" ht="20.100000000000001" customHeight="1" x14ac:dyDescent="0.25">
      <c r="B196" s="107">
        <v>19</v>
      </c>
      <c r="C196" s="79" t="s">
        <v>91</v>
      </c>
      <c r="D196" s="165"/>
      <c r="E196" s="23"/>
      <c r="F196" s="102">
        <v>1</v>
      </c>
      <c r="G196" s="276"/>
      <c r="H196" s="182"/>
    </row>
    <row r="197" spans="2:258" ht="18.95" customHeight="1" x14ac:dyDescent="0.25">
      <c r="B197" s="115">
        <v>20</v>
      </c>
      <c r="C197" s="79" t="s">
        <v>89</v>
      </c>
      <c r="D197" s="161"/>
      <c r="F197" s="102">
        <v>1</v>
      </c>
    </row>
    <row r="198" spans="2:258" ht="17.100000000000001" customHeight="1" x14ac:dyDescent="0.25">
      <c r="B198" s="115">
        <v>21</v>
      </c>
      <c r="C198" s="79" t="s">
        <v>68</v>
      </c>
      <c r="D198" s="161"/>
      <c r="F198" s="102">
        <v>1</v>
      </c>
    </row>
    <row r="199" spans="2:258" ht="24" customHeight="1" x14ac:dyDescent="0.25">
      <c r="B199" s="116">
        <v>22</v>
      </c>
      <c r="C199" s="79" t="s">
        <v>30</v>
      </c>
      <c r="D199" s="161"/>
      <c r="F199" s="102">
        <v>1</v>
      </c>
    </row>
    <row r="200" spans="2:258" ht="17.100000000000001" customHeight="1" x14ac:dyDescent="0.25">
      <c r="B200" s="109"/>
      <c r="C200" s="81"/>
      <c r="D200" s="144"/>
      <c r="G200" s="272">
        <f>SUM(F187:F199)</f>
        <v>13</v>
      </c>
    </row>
    <row r="201" spans="2:258" ht="14.1" customHeight="1" x14ac:dyDescent="0.25">
      <c r="B201" s="109"/>
      <c r="C201" s="81"/>
      <c r="D201" s="144"/>
    </row>
    <row r="202" spans="2:258" ht="29.1" customHeight="1" x14ac:dyDescent="0.25">
      <c r="B202" s="298" t="s">
        <v>219</v>
      </c>
      <c r="C202" s="298"/>
      <c r="D202" s="144"/>
    </row>
    <row r="203" spans="2:258" ht="15.95" customHeight="1" x14ac:dyDescent="0.25">
      <c r="B203" s="67"/>
      <c r="C203" s="232"/>
      <c r="D203" s="144"/>
      <c r="I203" s="6"/>
    </row>
    <row r="204" spans="2:258" ht="15.95" customHeight="1" x14ac:dyDescent="0.25">
      <c r="B204" s="99" t="s">
        <v>93</v>
      </c>
      <c r="C204" s="89"/>
      <c r="E204" s="163">
        <f>SUM(D195:D203)-D196</f>
        <v>0</v>
      </c>
      <c r="F204" s="117"/>
      <c r="G204" s="117"/>
      <c r="H204" s="147"/>
    </row>
    <row r="205" spans="2:258" ht="17.100000000000001" customHeight="1" x14ac:dyDescent="0.25">
      <c r="B205" s="102">
        <v>23</v>
      </c>
      <c r="C205" s="88" t="s">
        <v>178</v>
      </c>
      <c r="D205" s="21"/>
      <c r="F205" s="281"/>
    </row>
    <row r="206" spans="2:258" ht="18" customHeight="1" x14ac:dyDescent="0.25">
      <c r="B206" s="102"/>
      <c r="C206" s="222" t="s">
        <v>197</v>
      </c>
      <c r="D206" s="20"/>
      <c r="F206" s="102">
        <v>1</v>
      </c>
    </row>
    <row r="207" spans="2:258" ht="15.95" customHeight="1" x14ac:dyDescent="0.25">
      <c r="B207" s="99"/>
      <c r="C207" s="222" t="s">
        <v>175</v>
      </c>
      <c r="D207" s="2"/>
      <c r="F207" s="102">
        <v>1</v>
      </c>
    </row>
    <row r="208" spans="2:258" ht="18" customHeight="1" x14ac:dyDescent="0.25">
      <c r="B208" s="102"/>
      <c r="C208" s="222" t="s">
        <v>189</v>
      </c>
      <c r="D208" s="35"/>
      <c r="F208" s="102">
        <v>1</v>
      </c>
    </row>
    <row r="209" spans="2:8" ht="17.100000000000001" customHeight="1" x14ac:dyDescent="0.25">
      <c r="C209" s="89"/>
      <c r="D209" s="3"/>
      <c r="G209" s="272">
        <f>SUM(F206:F208)</f>
        <v>3</v>
      </c>
    </row>
    <row r="210" spans="2:8" ht="15.95" customHeight="1" x14ac:dyDescent="0.25">
      <c r="C210" s="89"/>
      <c r="D210" s="2"/>
    </row>
    <row r="211" spans="2:8" ht="17.100000000000001" customHeight="1" x14ac:dyDescent="0.25">
      <c r="B211" s="306" t="s">
        <v>3</v>
      </c>
      <c r="C211" s="304"/>
      <c r="D211" s="35"/>
    </row>
    <row r="212" spans="2:8" ht="17.100000000000001" customHeight="1" x14ac:dyDescent="0.25">
      <c r="D212" s="132"/>
      <c r="E212" s="131"/>
      <c r="F212" s="268"/>
      <c r="G212" s="268"/>
      <c r="H212" s="173"/>
    </row>
    <row r="213" spans="2:8" ht="18.95" customHeight="1" x14ac:dyDescent="0.25">
      <c r="B213" s="305" t="s">
        <v>51</v>
      </c>
      <c r="C213" s="305"/>
      <c r="D213" s="132"/>
      <c r="E213" s="131"/>
      <c r="F213" s="268"/>
      <c r="G213" s="268"/>
      <c r="H213" s="173"/>
    </row>
    <row r="214" spans="2:8" x14ac:dyDescent="0.25">
      <c r="B214" s="67"/>
      <c r="C214" s="232"/>
      <c r="D214" s="132"/>
      <c r="E214" s="131"/>
      <c r="F214" s="268"/>
      <c r="G214" s="268"/>
      <c r="H214" s="173"/>
    </row>
    <row r="215" spans="2:8" ht="15.95" customHeight="1" x14ac:dyDescent="0.25">
      <c r="B215" s="299" t="s">
        <v>63</v>
      </c>
      <c r="C215" s="299"/>
      <c r="D215" s="132"/>
      <c r="E215" s="131"/>
      <c r="F215" s="268"/>
      <c r="G215" s="268"/>
      <c r="H215" s="173"/>
    </row>
    <row r="216" spans="2:8" ht="17.100000000000001" customHeight="1" x14ac:dyDescent="0.25">
      <c r="B216" s="99" t="s">
        <v>93</v>
      </c>
      <c r="D216" s="132"/>
      <c r="E216" s="131"/>
      <c r="F216" s="268"/>
      <c r="G216" s="268"/>
      <c r="H216" s="173"/>
    </row>
    <row r="217" spans="2:8" ht="38.25" x14ac:dyDescent="0.25">
      <c r="B217" s="99">
        <v>1</v>
      </c>
      <c r="C217" s="86" t="s">
        <v>56</v>
      </c>
      <c r="D217" s="148"/>
      <c r="F217" s="102">
        <v>1</v>
      </c>
    </row>
    <row r="218" spans="2:8" ht="18" customHeight="1" x14ac:dyDescent="0.25">
      <c r="B218" s="99">
        <v>2</v>
      </c>
      <c r="C218" s="87" t="s">
        <v>57</v>
      </c>
      <c r="D218" s="132"/>
      <c r="F218" s="281"/>
    </row>
    <row r="219" spans="2:8" ht="17.100000000000001" customHeight="1" x14ac:dyDescent="0.25">
      <c r="B219" s="102"/>
      <c r="C219" s="88" t="s">
        <v>220</v>
      </c>
      <c r="D219" s="132"/>
      <c r="F219" s="102">
        <v>1</v>
      </c>
    </row>
    <row r="220" spans="2:8" ht="17.100000000000001" customHeight="1" x14ac:dyDescent="0.25">
      <c r="B220" s="99"/>
      <c r="C220" s="88" t="s">
        <v>4</v>
      </c>
      <c r="D220" s="132"/>
      <c r="F220" s="102">
        <v>1</v>
      </c>
    </row>
    <row r="221" spans="2:8" ht="15.95" customHeight="1" x14ac:dyDescent="0.25">
      <c r="B221" s="99"/>
      <c r="C221" s="88" t="s">
        <v>5</v>
      </c>
      <c r="D221" s="132"/>
      <c r="F221" s="102">
        <v>1</v>
      </c>
    </row>
    <row r="222" spans="2:8" ht="17.100000000000001" customHeight="1" x14ac:dyDescent="0.25">
      <c r="B222" s="99"/>
      <c r="C222" s="88" t="s">
        <v>6</v>
      </c>
      <c r="D222" s="132"/>
      <c r="F222" s="102">
        <v>1</v>
      </c>
    </row>
    <row r="223" spans="2:8" ht="25.5" x14ac:dyDescent="0.25">
      <c r="B223" s="99"/>
      <c r="C223" s="88" t="s">
        <v>7</v>
      </c>
      <c r="E223" s="163">
        <f>SUM(D212:D222)-D217</f>
        <v>0</v>
      </c>
      <c r="F223" s="102">
        <v>1</v>
      </c>
      <c r="G223" s="117"/>
      <c r="H223" s="147"/>
    </row>
    <row r="224" spans="2:8" ht="18" customHeight="1" x14ac:dyDescent="0.25">
      <c r="B224" s="99"/>
      <c r="C224" s="88" t="s">
        <v>8</v>
      </c>
      <c r="D224" s="21"/>
      <c r="F224" s="102">
        <v>1</v>
      </c>
    </row>
    <row r="225" spans="1:8" s="27" customFormat="1" ht="18" customHeight="1" x14ac:dyDescent="0.25">
      <c r="B225" s="99"/>
      <c r="C225" s="88" t="s">
        <v>9</v>
      </c>
      <c r="D225" s="33"/>
      <c r="F225" s="102">
        <v>1</v>
      </c>
      <c r="G225" s="104"/>
      <c r="H225" s="171"/>
    </row>
    <row r="226" spans="1:8" ht="25.5" x14ac:dyDescent="0.25">
      <c r="B226" s="99"/>
      <c r="C226" s="88" t="s">
        <v>205</v>
      </c>
      <c r="D226" s="21"/>
      <c r="F226" s="102">
        <v>1</v>
      </c>
    </row>
    <row r="227" spans="1:8" ht="17.100000000000001" customHeight="1" x14ac:dyDescent="0.25">
      <c r="B227" s="100"/>
      <c r="C227" s="82"/>
      <c r="D227" s="21"/>
      <c r="G227" s="272">
        <f>SUM(F217:F226)-F218</f>
        <v>9</v>
      </c>
    </row>
    <row r="228" spans="1:8" s="126" customFormat="1" ht="12.75" customHeight="1" x14ac:dyDescent="0.25">
      <c r="A228" s="143"/>
      <c r="B228" s="100"/>
      <c r="C228" s="82"/>
      <c r="D228" s="21"/>
      <c r="F228" s="104"/>
      <c r="G228" s="104"/>
      <c r="H228" s="153"/>
    </row>
    <row r="229" spans="1:8" ht="25.5" customHeight="1" x14ac:dyDescent="0.25">
      <c r="B229" s="305" t="s">
        <v>52</v>
      </c>
      <c r="C229" s="305"/>
      <c r="D229" s="2"/>
    </row>
    <row r="230" spans="1:8" x14ac:dyDescent="0.25">
      <c r="B230" s="67"/>
      <c r="C230" s="232"/>
      <c r="D230" s="35"/>
    </row>
    <row r="231" spans="1:8" s="126" customFormat="1" ht="15" x14ac:dyDescent="0.25">
      <c r="A231" s="143"/>
      <c r="B231" s="99" t="s">
        <v>93</v>
      </c>
      <c r="C231" s="89"/>
      <c r="D231" s="135"/>
      <c r="F231" s="104"/>
      <c r="G231" s="104"/>
      <c r="H231" s="153"/>
    </row>
    <row r="232" spans="1:8" s="126" customFormat="1" ht="27.95" customHeight="1" x14ac:dyDescent="0.25">
      <c r="A232" s="143"/>
      <c r="B232" s="99">
        <v>3</v>
      </c>
      <c r="C232" s="88" t="s">
        <v>81</v>
      </c>
      <c r="D232" s="134"/>
      <c r="F232" s="102">
        <v>1</v>
      </c>
      <c r="G232" s="104"/>
      <c r="H232" s="153"/>
    </row>
    <row r="233" spans="1:8" s="126" customFormat="1" ht="27" customHeight="1" x14ac:dyDescent="0.25">
      <c r="A233" s="143"/>
      <c r="B233" s="99">
        <v>4</v>
      </c>
      <c r="C233" s="88" t="s">
        <v>10</v>
      </c>
      <c r="D233" s="134"/>
      <c r="F233" s="102">
        <v>1</v>
      </c>
      <c r="G233" s="104"/>
      <c r="H233" s="153"/>
    </row>
    <row r="234" spans="1:8" ht="18.95" customHeight="1" x14ac:dyDescent="0.25">
      <c r="B234" s="99">
        <v>5</v>
      </c>
      <c r="C234" s="88" t="s">
        <v>90</v>
      </c>
      <c r="D234" s="125"/>
      <c r="E234" s="163">
        <f>SUM(D231:D233)</f>
        <v>0</v>
      </c>
      <c r="F234" s="102">
        <v>1</v>
      </c>
      <c r="G234" s="117"/>
      <c r="H234" s="147"/>
    </row>
    <row r="235" spans="1:8" ht="17.100000000000001" customHeight="1" x14ac:dyDescent="0.25">
      <c r="B235" s="100"/>
      <c r="C235" s="82"/>
      <c r="D235" s="21"/>
      <c r="G235" s="272">
        <f>SUM(F232:F234)</f>
        <v>3</v>
      </c>
    </row>
    <row r="236" spans="1:8" ht="15.95" customHeight="1" x14ac:dyDescent="0.25">
      <c r="B236" s="100"/>
      <c r="C236" s="82"/>
      <c r="D236" s="21"/>
    </row>
    <row r="237" spans="1:8" ht="17.100000000000001" customHeight="1" x14ac:dyDescent="0.25">
      <c r="B237" s="304" t="s">
        <v>11</v>
      </c>
      <c r="C237" s="304"/>
      <c r="D237" s="2"/>
    </row>
    <row r="238" spans="1:8" x14ac:dyDescent="0.25">
      <c r="C238" s="89"/>
      <c r="D238" s="35"/>
    </row>
    <row r="239" spans="1:8" ht="29.25" customHeight="1" x14ac:dyDescent="0.25">
      <c r="B239" s="305" t="s">
        <v>20</v>
      </c>
      <c r="C239" s="305"/>
      <c r="D239" s="139"/>
    </row>
    <row r="240" spans="1:8" ht="15" x14ac:dyDescent="0.25">
      <c r="B240" s="67"/>
      <c r="C240" s="232"/>
      <c r="D240" s="138"/>
    </row>
    <row r="241" spans="1:8" ht="15" x14ac:dyDescent="0.25">
      <c r="B241" s="99" t="s">
        <v>93</v>
      </c>
      <c r="C241" s="89"/>
      <c r="D241" s="140"/>
    </row>
    <row r="242" spans="1:8" ht="15" x14ac:dyDescent="0.25">
      <c r="B242" s="103">
        <v>1</v>
      </c>
      <c r="C242" s="133" t="s">
        <v>118</v>
      </c>
      <c r="D242" s="140"/>
      <c r="F242" s="102">
        <v>1</v>
      </c>
    </row>
    <row r="243" spans="1:8" ht="25.5" x14ac:dyDescent="0.25">
      <c r="B243" s="103">
        <v>2</v>
      </c>
      <c r="C243" s="133" t="s">
        <v>119</v>
      </c>
      <c r="D243" s="140"/>
      <c r="F243" s="281"/>
    </row>
    <row r="244" spans="1:8" ht="17.100000000000001" customHeight="1" x14ac:dyDescent="0.25">
      <c r="B244" s="103"/>
      <c r="C244" s="133" t="s">
        <v>120</v>
      </c>
      <c r="E244" s="163">
        <f>SUM(D239:D243)</f>
        <v>0</v>
      </c>
      <c r="F244" s="102">
        <v>1</v>
      </c>
      <c r="G244" s="117"/>
      <c r="H244" s="147"/>
    </row>
    <row r="245" spans="1:8" ht="17.100000000000001" customHeight="1" x14ac:dyDescent="0.25">
      <c r="B245" s="103"/>
      <c r="C245" s="133" t="s">
        <v>121</v>
      </c>
      <c r="D245" s="21"/>
      <c r="F245" s="102">
        <v>1</v>
      </c>
    </row>
    <row r="246" spans="1:8" ht="15" customHeight="1" x14ac:dyDescent="0.25">
      <c r="B246" s="103"/>
      <c r="C246" s="133" t="s">
        <v>122</v>
      </c>
      <c r="D246" s="21"/>
      <c r="F246" s="102">
        <v>1</v>
      </c>
    </row>
    <row r="247" spans="1:8" ht="17.100000000000001" customHeight="1" x14ac:dyDescent="0.25">
      <c r="C247" s="213"/>
      <c r="D247" s="142"/>
      <c r="E247" s="126"/>
      <c r="G247" s="272">
        <f>SUM(F242:F246)</f>
        <v>4</v>
      </c>
    </row>
    <row r="248" spans="1:8" x14ac:dyDescent="0.25">
      <c r="C248" s="89"/>
      <c r="D248" s="144"/>
    </row>
    <row r="249" spans="1:8" ht="18" x14ac:dyDescent="0.25">
      <c r="B249" s="304" t="s">
        <v>12</v>
      </c>
      <c r="C249" s="304"/>
      <c r="D249" s="144"/>
    </row>
    <row r="250" spans="1:8" x14ac:dyDescent="0.25">
      <c r="D250" s="144"/>
    </row>
    <row r="251" spans="1:8" s="126" customFormat="1" ht="26.45" customHeight="1" x14ac:dyDescent="0.25">
      <c r="A251" s="143"/>
      <c r="B251" s="298" t="s">
        <v>53</v>
      </c>
      <c r="C251" s="298"/>
      <c r="D251" s="1"/>
      <c r="E251" s="163">
        <f>SUM(D248:D250)</f>
        <v>0</v>
      </c>
      <c r="F251" s="117"/>
      <c r="G251" s="117"/>
      <c r="H251" s="153"/>
    </row>
    <row r="252" spans="1:8" s="143" customFormat="1" x14ac:dyDescent="0.25">
      <c r="B252" s="255"/>
      <c r="C252" s="255"/>
      <c r="D252" s="125"/>
      <c r="E252" s="258"/>
      <c r="F252" s="117"/>
      <c r="G252" s="117"/>
      <c r="H252" s="153"/>
    </row>
    <row r="253" spans="1:8" s="126" customFormat="1" ht="15.95" customHeight="1" x14ac:dyDescent="0.25">
      <c r="A253" s="143"/>
      <c r="B253" s="299" t="s">
        <v>63</v>
      </c>
      <c r="C253" s="299"/>
      <c r="D253" s="21"/>
      <c r="E253" s="2"/>
      <c r="F253" s="104"/>
      <c r="G253" s="104"/>
      <c r="H253" s="153"/>
    </row>
    <row r="254" spans="1:8" ht="18" customHeight="1" x14ac:dyDescent="0.25">
      <c r="B254" s="102" t="s">
        <v>93</v>
      </c>
      <c r="C254" s="91"/>
      <c r="D254" s="20"/>
    </row>
    <row r="255" spans="1:8" ht="29.1" customHeight="1" x14ac:dyDescent="0.2">
      <c r="B255" s="141">
        <v>1</v>
      </c>
      <c r="C255" s="136" t="s">
        <v>123</v>
      </c>
      <c r="D255" s="2"/>
      <c r="F255" s="102">
        <v>1</v>
      </c>
    </row>
    <row r="256" spans="1:8" ht="26.45" customHeight="1" x14ac:dyDescent="0.2">
      <c r="B256" s="141">
        <v>2</v>
      </c>
      <c r="C256" s="137" t="s">
        <v>124</v>
      </c>
      <c r="D256" s="35"/>
      <c r="F256" s="102">
        <v>1</v>
      </c>
    </row>
    <row r="257" spans="2:8" s="143" customFormat="1" ht="20.100000000000001" customHeight="1" x14ac:dyDescent="0.2">
      <c r="B257" s="141">
        <v>3</v>
      </c>
      <c r="C257" s="263" t="s">
        <v>210</v>
      </c>
      <c r="D257" s="145"/>
      <c r="E257" s="146"/>
      <c r="F257" s="102">
        <v>1</v>
      </c>
      <c r="G257" s="104"/>
      <c r="H257" s="153"/>
    </row>
    <row r="258" spans="2:8" ht="17.100000000000001" customHeight="1" x14ac:dyDescent="0.25">
      <c r="B258" s="104"/>
      <c r="C258" s="91"/>
      <c r="D258" s="218"/>
      <c r="G258" s="272">
        <f>SUM(F255:F257)</f>
        <v>3</v>
      </c>
    </row>
    <row r="259" spans="2:8" ht="12" customHeight="1" x14ac:dyDescent="0.25">
      <c r="B259" s="104"/>
      <c r="C259" s="91"/>
      <c r="D259" s="145"/>
      <c r="H259" s="147"/>
    </row>
    <row r="260" spans="2:8" ht="29.1" customHeight="1" x14ac:dyDescent="0.25">
      <c r="B260" s="298" t="s">
        <v>54</v>
      </c>
      <c r="C260" s="298"/>
      <c r="D260" s="145"/>
    </row>
    <row r="261" spans="2:8" ht="23.25" customHeight="1" x14ac:dyDescent="0.25">
      <c r="B261" s="101"/>
      <c r="C261" s="229"/>
      <c r="D261" s="147"/>
      <c r="E261" s="143"/>
    </row>
    <row r="262" spans="2:8" ht="15.95" customHeight="1" x14ac:dyDescent="0.25">
      <c r="B262" s="296" t="s">
        <v>63</v>
      </c>
      <c r="C262" s="297"/>
      <c r="E262" s="163">
        <f>SUM(D257:D260)</f>
        <v>0</v>
      </c>
      <c r="F262" s="117"/>
      <c r="G262" s="117"/>
    </row>
    <row r="263" spans="2:8" ht="17.100000000000001" customHeight="1" x14ac:dyDescent="0.25">
      <c r="B263" s="102" t="s">
        <v>93</v>
      </c>
      <c r="C263" s="91"/>
      <c r="D263" s="20"/>
    </row>
    <row r="264" spans="2:8" ht="16.5" customHeight="1" x14ac:dyDescent="0.2">
      <c r="B264" s="141">
        <v>4</v>
      </c>
      <c r="C264" s="136" t="s">
        <v>125</v>
      </c>
      <c r="D264" s="7"/>
      <c r="F264" s="102">
        <v>1</v>
      </c>
    </row>
    <row r="265" spans="2:8" ht="21" customHeight="1" x14ac:dyDescent="0.2">
      <c r="B265" s="141">
        <v>5</v>
      </c>
      <c r="C265" s="137" t="s">
        <v>94</v>
      </c>
      <c r="D265" s="7"/>
      <c r="F265" s="102">
        <v>1</v>
      </c>
    </row>
    <row r="266" spans="2:8" ht="27.95" customHeight="1" x14ac:dyDescent="0.2">
      <c r="B266" s="141">
        <v>6</v>
      </c>
      <c r="C266" s="291" t="s">
        <v>176</v>
      </c>
      <c r="D266" s="7"/>
      <c r="F266" s="102">
        <v>1</v>
      </c>
    </row>
    <row r="267" spans="2:8" s="143" customFormat="1" ht="42.95" customHeight="1" x14ac:dyDescent="0.2">
      <c r="B267" s="141">
        <v>7</v>
      </c>
      <c r="C267" s="292" t="s">
        <v>211</v>
      </c>
      <c r="D267" s="10"/>
      <c r="E267" s="149"/>
      <c r="F267" s="102">
        <v>1</v>
      </c>
      <c r="G267" s="117"/>
      <c r="H267" s="153"/>
    </row>
    <row r="268" spans="2:8" s="143" customFormat="1" ht="29.25" customHeight="1" x14ac:dyDescent="0.2">
      <c r="B268" s="141">
        <v>8</v>
      </c>
      <c r="C268" s="137" t="s">
        <v>126</v>
      </c>
      <c r="D268" s="8"/>
      <c r="E268" s="2"/>
      <c r="F268" s="102">
        <v>1</v>
      </c>
      <c r="G268" s="104"/>
      <c r="H268" s="153"/>
    </row>
    <row r="269" spans="2:8" ht="17.100000000000001" customHeight="1" x14ac:dyDescent="0.2">
      <c r="C269" s="89"/>
      <c r="D269" s="9"/>
      <c r="E269" s="166">
        <v>142</v>
      </c>
      <c r="F269" s="117"/>
      <c r="G269" s="272">
        <f>SUM(F264:F268)</f>
        <v>5</v>
      </c>
      <c r="H269" s="147"/>
    </row>
    <row r="270" spans="2:8" x14ac:dyDescent="0.2">
      <c r="C270" s="89"/>
      <c r="D270" s="11"/>
      <c r="E270" s="168" t="e">
        <f>#REF!/#REF!</f>
        <v>#REF!</v>
      </c>
      <c r="F270" s="277"/>
      <c r="G270" s="277"/>
    </row>
    <row r="271" spans="2:8" ht="29.1" customHeight="1" x14ac:dyDescent="0.2">
      <c r="B271" s="305" t="s">
        <v>55</v>
      </c>
      <c r="C271" s="305"/>
      <c r="D271" s="7"/>
    </row>
    <row r="272" spans="2:8" x14ac:dyDescent="0.2">
      <c r="B272" s="67"/>
      <c r="C272" s="232"/>
      <c r="D272" s="7"/>
    </row>
    <row r="273" spans="2:8" ht="17.100000000000001" customHeight="1" x14ac:dyDescent="0.2">
      <c r="B273" s="99" t="s">
        <v>93</v>
      </c>
      <c r="C273" s="89"/>
      <c r="D273" s="7"/>
    </row>
    <row r="274" spans="2:8" ht="18" customHeight="1" x14ac:dyDescent="0.2">
      <c r="B274" s="141">
        <v>9</v>
      </c>
      <c r="C274" s="137" t="s">
        <v>127</v>
      </c>
      <c r="D274" s="7"/>
      <c r="F274" s="102">
        <v>1</v>
      </c>
    </row>
    <row r="275" spans="2:8" ht="17.100000000000001" customHeight="1" x14ac:dyDescent="0.2">
      <c r="B275" s="141">
        <v>10</v>
      </c>
      <c r="C275" s="137" t="s">
        <v>128</v>
      </c>
      <c r="F275" s="102">
        <v>1</v>
      </c>
    </row>
    <row r="276" spans="2:8" ht="24.95" customHeight="1" x14ac:dyDescent="0.2">
      <c r="B276" s="141">
        <v>11</v>
      </c>
      <c r="C276" s="137" t="s">
        <v>129</v>
      </c>
      <c r="F276" s="102">
        <v>1</v>
      </c>
    </row>
    <row r="277" spans="2:8" ht="18.600000000000001" customHeight="1" x14ac:dyDescent="0.2">
      <c r="B277" s="141">
        <v>12</v>
      </c>
      <c r="C277" s="137" t="s">
        <v>130</v>
      </c>
      <c r="F277" s="102">
        <v>1</v>
      </c>
      <c r="H277" s="154"/>
    </row>
    <row r="278" spans="2:8" ht="27" customHeight="1" x14ac:dyDescent="0.2">
      <c r="B278" s="141">
        <v>13</v>
      </c>
      <c r="C278" s="137" t="s">
        <v>31</v>
      </c>
      <c r="F278" s="102">
        <v>1</v>
      </c>
    </row>
    <row r="279" spans="2:8" ht="26.1" customHeight="1" x14ac:dyDescent="0.2">
      <c r="B279" s="141">
        <v>14</v>
      </c>
      <c r="C279" s="137" t="s">
        <v>131</v>
      </c>
      <c r="F279" s="102">
        <v>1</v>
      </c>
    </row>
    <row r="280" spans="2:8" ht="18.95" customHeight="1" x14ac:dyDescent="0.2">
      <c r="B280" s="141">
        <v>15</v>
      </c>
      <c r="C280" s="137" t="s">
        <v>132</v>
      </c>
      <c r="F280" s="102">
        <v>1</v>
      </c>
    </row>
    <row r="281" spans="2:8" ht="20.100000000000001" customHeight="1" x14ac:dyDescent="0.2">
      <c r="B281" s="141">
        <v>16</v>
      </c>
      <c r="C281" s="137" t="s">
        <v>49</v>
      </c>
      <c r="F281" s="102">
        <v>1</v>
      </c>
    </row>
    <row r="282" spans="2:8" ht="29.1" customHeight="1" x14ac:dyDescent="0.2">
      <c r="B282" s="141">
        <v>17</v>
      </c>
      <c r="C282" s="137" t="s">
        <v>133</v>
      </c>
      <c r="F282" s="102">
        <v>1</v>
      </c>
    </row>
    <row r="283" spans="2:8" ht="17.100000000000001" customHeight="1" x14ac:dyDescent="0.25">
      <c r="C283" s="89"/>
      <c r="G283" s="272">
        <f>SUM(F274:F282)</f>
        <v>9</v>
      </c>
    </row>
    <row r="284" spans="2:8" x14ac:dyDescent="0.25">
      <c r="C284" s="89"/>
    </row>
    <row r="285" spans="2:8" ht="18" x14ac:dyDescent="0.25">
      <c r="B285" s="313" t="s">
        <v>13</v>
      </c>
      <c r="C285" s="313"/>
    </row>
    <row r="286" spans="2:8" ht="15" customHeight="1" x14ac:dyDescent="0.25">
      <c r="C286" s="89"/>
    </row>
    <row r="287" spans="2:8" ht="26.1" customHeight="1" x14ac:dyDescent="0.25">
      <c r="B287" s="298" t="s">
        <v>179</v>
      </c>
      <c r="C287" s="298"/>
    </row>
    <row r="288" spans="2:8" x14ac:dyDescent="0.25">
      <c r="B288" s="67"/>
      <c r="C288" s="232"/>
    </row>
    <row r="289" spans="2:6" ht="15" customHeight="1" x14ac:dyDescent="0.25">
      <c r="B289" s="299" t="s">
        <v>63</v>
      </c>
      <c r="C289" s="299"/>
    </row>
    <row r="290" spans="2:6" ht="14.1" customHeight="1" x14ac:dyDescent="0.25">
      <c r="B290" s="150" t="s">
        <v>93</v>
      </c>
      <c r="C290" s="91"/>
    </row>
    <row r="291" spans="2:6" ht="17.100000000000001" customHeight="1" x14ac:dyDescent="0.25">
      <c r="B291" s="254">
        <v>1</v>
      </c>
      <c r="C291" s="92" t="s">
        <v>134</v>
      </c>
      <c r="D291" s="144"/>
      <c r="E291" s="146"/>
      <c r="F291" s="281"/>
    </row>
    <row r="292" spans="2:6" ht="17.100000000000001" customHeight="1" x14ac:dyDescent="0.25">
      <c r="B292" s="152"/>
      <c r="C292" s="120" t="s">
        <v>135</v>
      </c>
      <c r="D292" s="144"/>
      <c r="E292" s="146"/>
      <c r="F292" s="102">
        <v>1</v>
      </c>
    </row>
    <row r="293" spans="2:6" ht="15.95" customHeight="1" x14ac:dyDescent="0.25">
      <c r="B293" s="152"/>
      <c r="C293" s="120" t="s">
        <v>198</v>
      </c>
      <c r="D293" s="144"/>
      <c r="E293" s="146"/>
      <c r="F293" s="102">
        <v>1</v>
      </c>
    </row>
    <row r="294" spans="2:6" ht="15.95" customHeight="1" x14ac:dyDescent="0.25">
      <c r="B294" s="254">
        <v>2</v>
      </c>
      <c r="C294" s="87" t="s">
        <v>199</v>
      </c>
      <c r="D294" s="144"/>
      <c r="E294" s="146"/>
      <c r="F294" s="281"/>
    </row>
    <row r="295" spans="2:6" ht="17.100000000000001" customHeight="1" x14ac:dyDescent="0.25">
      <c r="B295" s="152"/>
      <c r="C295" s="92" t="s">
        <v>136</v>
      </c>
      <c r="D295" s="144"/>
      <c r="E295" s="146"/>
      <c r="F295" s="102">
        <v>1</v>
      </c>
    </row>
    <row r="296" spans="2:6" ht="18" customHeight="1" x14ac:dyDescent="0.25">
      <c r="B296" s="152"/>
      <c r="C296" s="92" t="s">
        <v>200</v>
      </c>
      <c r="D296" s="144"/>
      <c r="E296" s="146"/>
      <c r="F296" s="102">
        <v>1</v>
      </c>
    </row>
    <row r="297" spans="2:6" ht="18" customHeight="1" x14ac:dyDescent="0.25">
      <c r="B297" s="254">
        <v>3</v>
      </c>
      <c r="C297" s="92" t="s">
        <v>137</v>
      </c>
      <c r="D297" s="144"/>
      <c r="E297" s="146"/>
      <c r="F297" s="281"/>
    </row>
    <row r="298" spans="2:6" ht="17.100000000000001" customHeight="1" x14ac:dyDescent="0.25">
      <c r="B298" s="152"/>
      <c r="C298" s="92" t="s">
        <v>99</v>
      </c>
      <c r="D298" s="144"/>
      <c r="E298" s="146"/>
      <c r="F298" s="102">
        <v>1</v>
      </c>
    </row>
    <row r="299" spans="2:6" ht="18" customHeight="1" x14ac:dyDescent="0.25">
      <c r="B299" s="152"/>
      <c r="C299" s="120" t="s">
        <v>200</v>
      </c>
      <c r="D299" s="144"/>
      <c r="E299" s="146"/>
      <c r="F299" s="102">
        <v>1</v>
      </c>
    </row>
    <row r="300" spans="2:6" ht="17.100000000000001" customHeight="1" x14ac:dyDescent="0.25">
      <c r="B300" s="102">
        <v>4</v>
      </c>
      <c r="C300" s="90" t="s">
        <v>201</v>
      </c>
      <c r="D300" s="144"/>
      <c r="E300" s="146"/>
      <c r="F300" s="281"/>
    </row>
    <row r="301" spans="2:6" ht="17.100000000000001" customHeight="1" x14ac:dyDescent="0.25">
      <c r="B301" s="151"/>
      <c r="C301" s="214" t="s">
        <v>32</v>
      </c>
      <c r="F301" s="151">
        <v>1</v>
      </c>
    </row>
    <row r="302" spans="2:6" ht="18" customHeight="1" x14ac:dyDescent="0.25">
      <c r="B302" s="102"/>
      <c r="C302" s="93" t="s">
        <v>138</v>
      </c>
      <c r="F302" s="102">
        <v>1</v>
      </c>
    </row>
    <row r="303" spans="2:6" ht="18" customHeight="1" x14ac:dyDescent="0.25">
      <c r="B303" s="102"/>
      <c r="C303" s="93" t="s">
        <v>33</v>
      </c>
      <c r="F303" s="102">
        <v>1</v>
      </c>
    </row>
    <row r="304" spans="2:6" ht="18.95" customHeight="1" x14ac:dyDescent="0.25">
      <c r="B304" s="102">
        <v>5</v>
      </c>
      <c r="C304" s="90" t="s">
        <v>203</v>
      </c>
      <c r="F304" s="281"/>
    </row>
    <row r="305" spans="2:8" ht="18.95" customHeight="1" x14ac:dyDescent="0.25">
      <c r="B305" s="102"/>
      <c r="C305" s="90" t="s">
        <v>202</v>
      </c>
      <c r="F305" s="102">
        <v>1</v>
      </c>
    </row>
    <row r="306" spans="2:8" ht="18" customHeight="1" x14ac:dyDescent="0.25">
      <c r="B306" s="102"/>
      <c r="C306" s="93" t="s">
        <v>139</v>
      </c>
      <c r="F306" s="102">
        <v>1</v>
      </c>
    </row>
    <row r="307" spans="2:8" ht="18" customHeight="1" x14ac:dyDescent="0.25">
      <c r="B307" s="102">
        <v>6</v>
      </c>
      <c r="C307" s="90" t="s">
        <v>140</v>
      </c>
      <c r="F307" s="281"/>
    </row>
    <row r="308" spans="2:8" ht="18" customHeight="1" x14ac:dyDescent="0.25">
      <c r="B308" s="102"/>
      <c r="C308" s="90" t="s">
        <v>141</v>
      </c>
      <c r="F308" s="102">
        <v>1</v>
      </c>
    </row>
    <row r="309" spans="2:8" s="143" customFormat="1" ht="32.1" customHeight="1" x14ac:dyDescent="0.25">
      <c r="B309" s="102"/>
      <c r="C309" s="223" t="s">
        <v>224</v>
      </c>
      <c r="D309" s="125"/>
      <c r="F309" s="102">
        <v>1</v>
      </c>
      <c r="G309" s="104"/>
      <c r="H309" s="153"/>
    </row>
    <row r="310" spans="2:8" ht="21" customHeight="1" x14ac:dyDescent="0.25">
      <c r="B310" s="102">
        <v>7</v>
      </c>
      <c r="C310" s="90" t="s">
        <v>204</v>
      </c>
      <c r="F310" s="281"/>
    </row>
    <row r="311" spans="2:8" ht="20.100000000000001" customHeight="1" x14ac:dyDescent="0.25">
      <c r="B311" s="102"/>
      <c r="C311" s="93" t="s">
        <v>34</v>
      </c>
      <c r="F311" s="102">
        <v>1</v>
      </c>
    </row>
    <row r="312" spans="2:8" ht="18" customHeight="1" x14ac:dyDescent="0.25">
      <c r="B312" s="102">
        <v>8</v>
      </c>
      <c r="C312" s="90" t="s">
        <v>86</v>
      </c>
      <c r="D312" s="2"/>
      <c r="F312" s="281"/>
    </row>
    <row r="313" spans="2:8" ht="20.100000000000001" customHeight="1" x14ac:dyDescent="0.25">
      <c r="B313" s="102"/>
      <c r="C313" s="90" t="s">
        <v>15</v>
      </c>
      <c r="D313" s="35"/>
      <c r="F313" s="102">
        <v>1</v>
      </c>
    </row>
    <row r="314" spans="2:8" ht="18" customHeight="1" x14ac:dyDescent="0.25">
      <c r="B314" s="102"/>
      <c r="C314" s="90" t="s">
        <v>16</v>
      </c>
      <c r="D314" s="142"/>
      <c r="F314" s="102">
        <v>1</v>
      </c>
    </row>
    <row r="315" spans="2:8" ht="17.100000000000001" customHeight="1" x14ac:dyDescent="0.25">
      <c r="B315" s="102"/>
      <c r="C315" s="223" t="s">
        <v>95</v>
      </c>
      <c r="D315" s="142"/>
      <c r="F315" s="102">
        <v>1</v>
      </c>
    </row>
    <row r="316" spans="2:8" ht="18" customHeight="1" x14ac:dyDescent="0.25">
      <c r="B316" s="102"/>
      <c r="C316" s="90" t="s">
        <v>48</v>
      </c>
      <c r="D316" s="142"/>
      <c r="F316" s="102">
        <v>1</v>
      </c>
    </row>
    <row r="317" spans="2:8" ht="18" customHeight="1" x14ac:dyDescent="0.25">
      <c r="B317" s="102"/>
      <c r="C317" s="90" t="s">
        <v>17</v>
      </c>
      <c r="D317" s="142"/>
      <c r="F317" s="102">
        <v>1</v>
      </c>
    </row>
    <row r="318" spans="2:8" ht="21" customHeight="1" x14ac:dyDescent="0.25">
      <c r="B318" s="99">
        <v>9</v>
      </c>
      <c r="C318" s="88" t="s">
        <v>40</v>
      </c>
      <c r="D318" s="144"/>
      <c r="E318" s="143"/>
      <c r="F318" s="102">
        <v>1</v>
      </c>
    </row>
    <row r="319" spans="2:8" ht="17.100000000000001" customHeight="1" x14ac:dyDescent="0.25">
      <c r="B319" s="117"/>
      <c r="C319" s="94"/>
      <c r="D319" s="125"/>
      <c r="E319" s="143"/>
      <c r="G319" s="272">
        <f>F292+F293+F295+F296+F298+F299+F301+F302+F303+F305+F306+F308+F309+F311+F313+F314+F315+F316+F317+F318</f>
        <v>20</v>
      </c>
    </row>
    <row r="320" spans="2:8" ht="14.1" customHeight="1" x14ac:dyDescent="0.25">
      <c r="C320" s="82"/>
    </row>
    <row r="321" spans="2:7" ht="38.25" customHeight="1" x14ac:dyDescent="0.25">
      <c r="B321" s="305" t="s">
        <v>161</v>
      </c>
      <c r="C321" s="305"/>
    </row>
    <row r="322" spans="2:7" ht="15" customHeight="1" x14ac:dyDescent="0.25">
      <c r="B322" s="67"/>
      <c r="C322" s="232"/>
    </row>
    <row r="323" spans="2:7" ht="17.100000000000001" customHeight="1" x14ac:dyDescent="0.25">
      <c r="B323" s="99" t="s">
        <v>93</v>
      </c>
      <c r="C323" s="89"/>
    </row>
    <row r="324" spans="2:7" ht="18" customHeight="1" x14ac:dyDescent="0.25">
      <c r="B324" s="99">
        <v>10</v>
      </c>
      <c r="C324" s="90" t="s">
        <v>35</v>
      </c>
      <c r="F324" s="281"/>
    </row>
    <row r="325" spans="2:7" ht="17.100000000000001" customHeight="1" x14ac:dyDescent="0.25">
      <c r="B325" s="99"/>
      <c r="C325" s="88" t="s">
        <v>36</v>
      </c>
      <c r="F325" s="102">
        <v>1</v>
      </c>
    </row>
    <row r="326" spans="2:7" ht="17.100000000000001" customHeight="1" x14ac:dyDescent="0.25">
      <c r="B326" s="99"/>
      <c r="C326" s="88" t="s">
        <v>37</v>
      </c>
      <c r="F326" s="102">
        <v>1</v>
      </c>
    </row>
    <row r="327" spans="2:7" ht="15.95" customHeight="1" x14ac:dyDescent="0.25">
      <c r="B327" s="99"/>
      <c r="C327" s="88" t="s">
        <v>38</v>
      </c>
      <c r="F327" s="102">
        <v>1</v>
      </c>
    </row>
    <row r="328" spans="2:7" ht="17.100000000000001" customHeight="1" x14ac:dyDescent="0.25">
      <c r="B328" s="99"/>
      <c r="C328" s="88" t="s">
        <v>39</v>
      </c>
      <c r="F328" s="102">
        <v>1</v>
      </c>
    </row>
    <row r="329" spans="2:7" ht="18" customHeight="1" x14ac:dyDescent="0.25">
      <c r="C329" s="89"/>
      <c r="G329" s="272">
        <f>SUM(F325:F328)</f>
        <v>4</v>
      </c>
    </row>
    <row r="330" spans="2:7" ht="15.95" customHeight="1" x14ac:dyDescent="0.25">
      <c r="C330" s="89"/>
    </row>
    <row r="331" spans="2:7" ht="17.100000000000001" customHeight="1" x14ac:dyDescent="0.25">
      <c r="B331" s="304" t="s">
        <v>14</v>
      </c>
      <c r="C331" s="304"/>
    </row>
    <row r="332" spans="2:7" ht="15" customHeight="1" x14ac:dyDescent="0.25"/>
    <row r="333" spans="2:7" ht="25.5" customHeight="1" x14ac:dyDescent="0.25">
      <c r="B333" s="305" t="s">
        <v>58</v>
      </c>
      <c r="C333" s="305"/>
    </row>
    <row r="334" spans="2:7" ht="14.1" customHeight="1" x14ac:dyDescent="0.25">
      <c r="B334" s="67"/>
      <c r="C334" s="232"/>
    </row>
    <row r="335" spans="2:7" ht="17.100000000000001" customHeight="1" x14ac:dyDescent="0.25">
      <c r="B335" s="99" t="s">
        <v>93</v>
      </c>
    </row>
    <row r="336" spans="2:7" ht="18" customHeight="1" x14ac:dyDescent="0.25">
      <c r="B336" s="102">
        <v>1</v>
      </c>
      <c r="C336" s="87" t="s">
        <v>82</v>
      </c>
      <c r="F336" s="102">
        <v>1</v>
      </c>
    </row>
    <row r="337" spans="2:7" ht="17.100000000000001" customHeight="1" x14ac:dyDescent="0.25">
      <c r="B337" s="99">
        <v>2</v>
      </c>
      <c r="C337" s="92" t="s">
        <v>41</v>
      </c>
      <c r="F337" s="102">
        <v>1</v>
      </c>
    </row>
    <row r="338" spans="2:7" ht="17.100000000000001" customHeight="1" x14ac:dyDescent="0.25">
      <c r="B338" s="99">
        <v>3</v>
      </c>
      <c r="C338" s="92" t="s">
        <v>42</v>
      </c>
      <c r="F338" s="102">
        <v>1</v>
      </c>
    </row>
    <row r="339" spans="2:7" ht="17.100000000000001" customHeight="1" x14ac:dyDescent="0.25">
      <c r="G339" s="272">
        <f>SUM(F336:F338)</f>
        <v>3</v>
      </c>
    </row>
    <row r="340" spans="2:7" ht="15.95" customHeight="1" x14ac:dyDescent="0.25"/>
    <row r="341" spans="2:7" ht="27" customHeight="1" x14ac:dyDescent="0.25">
      <c r="B341" s="305" t="s">
        <v>59</v>
      </c>
      <c r="C341" s="305"/>
    </row>
    <row r="342" spans="2:7" x14ac:dyDescent="0.25">
      <c r="B342" s="67"/>
      <c r="C342" s="232"/>
    </row>
    <row r="343" spans="2:7" x14ac:dyDescent="0.25">
      <c r="B343" s="99" t="s">
        <v>93</v>
      </c>
    </row>
    <row r="344" spans="2:7" ht="14.1" customHeight="1" x14ac:dyDescent="0.25">
      <c r="B344" s="99">
        <v>4</v>
      </c>
      <c r="C344" s="87" t="s">
        <v>83</v>
      </c>
      <c r="F344" s="102">
        <v>1</v>
      </c>
    </row>
    <row r="345" spans="2:7" ht="15" customHeight="1" x14ac:dyDescent="0.25">
      <c r="B345" s="99">
        <v>5</v>
      </c>
      <c r="C345" s="92" t="s">
        <v>45</v>
      </c>
      <c r="F345" s="102">
        <v>1</v>
      </c>
    </row>
    <row r="346" spans="2:7" ht="25.5" x14ac:dyDescent="0.25">
      <c r="B346" s="99">
        <v>6</v>
      </c>
      <c r="C346" s="87" t="s">
        <v>142</v>
      </c>
      <c r="F346" s="102">
        <v>1</v>
      </c>
    </row>
    <row r="347" spans="2:7" ht="17.100000000000001" customHeight="1" x14ac:dyDescent="0.25">
      <c r="C347" s="71"/>
      <c r="G347" s="272">
        <f>SUM(F344:F346)</f>
        <v>3</v>
      </c>
    </row>
    <row r="349" spans="2:7" ht="12" customHeight="1" x14ac:dyDescent="0.25">
      <c r="B349" s="305" t="s">
        <v>60</v>
      </c>
      <c r="C349" s="305"/>
    </row>
    <row r="350" spans="2:7" x14ac:dyDescent="0.25">
      <c r="B350" s="68"/>
    </row>
    <row r="351" spans="2:7" ht="18" customHeight="1" x14ac:dyDescent="0.25">
      <c r="B351" s="99" t="s">
        <v>93</v>
      </c>
    </row>
    <row r="352" spans="2:7" ht="18" customHeight="1" x14ac:dyDescent="0.25">
      <c r="B352" s="99">
        <v>7</v>
      </c>
      <c r="C352" s="226" t="s">
        <v>46</v>
      </c>
      <c r="F352" s="102">
        <v>1</v>
      </c>
    </row>
    <row r="353" spans="2:7" ht="18.95" customHeight="1" x14ac:dyDescent="0.25">
      <c r="B353" s="99">
        <v>8</v>
      </c>
      <c r="C353" s="226" t="s">
        <v>87</v>
      </c>
      <c r="F353" s="102">
        <v>1</v>
      </c>
    </row>
    <row r="354" spans="2:7" ht="18" customHeight="1" x14ac:dyDescent="0.25">
      <c r="B354" s="99">
        <v>9</v>
      </c>
      <c r="C354" s="95" t="s">
        <v>47</v>
      </c>
      <c r="F354" s="102">
        <v>1</v>
      </c>
    </row>
    <row r="355" spans="2:7" ht="17.100000000000001" customHeight="1" x14ac:dyDescent="0.25">
      <c r="B355" s="99">
        <v>10</v>
      </c>
      <c r="C355" s="87" t="s">
        <v>223</v>
      </c>
      <c r="F355" s="102">
        <v>1</v>
      </c>
    </row>
    <row r="356" spans="2:7" ht="17.100000000000001" customHeight="1" x14ac:dyDescent="0.25">
      <c r="C356" s="71"/>
      <c r="G356" s="272">
        <f>SUM(F352:F355)</f>
        <v>4</v>
      </c>
    </row>
    <row r="357" spans="2:7" x14ac:dyDescent="0.25">
      <c r="C357" s="71"/>
    </row>
    <row r="358" spans="2:7" x14ac:dyDescent="0.25">
      <c r="C358" s="71"/>
    </row>
    <row r="359" spans="2:7" ht="12" customHeight="1" x14ac:dyDescent="0.25">
      <c r="B359" s="305" t="s">
        <v>61</v>
      </c>
      <c r="C359" s="305"/>
    </row>
    <row r="360" spans="2:7" x14ac:dyDescent="0.25">
      <c r="B360" s="67"/>
      <c r="C360" s="232"/>
    </row>
    <row r="361" spans="2:7" x14ac:dyDescent="0.25">
      <c r="B361" s="99" t="s">
        <v>93</v>
      </c>
    </row>
    <row r="362" spans="2:7" ht="15.95" customHeight="1" x14ac:dyDescent="0.25">
      <c r="B362" s="99">
        <v>11</v>
      </c>
      <c r="C362" s="87" t="s">
        <v>143</v>
      </c>
      <c r="F362" s="102">
        <v>1</v>
      </c>
    </row>
    <row r="363" spans="2:7" ht="18" customHeight="1" x14ac:dyDescent="0.25">
      <c r="B363" s="112">
        <v>12</v>
      </c>
      <c r="C363" s="262" t="s">
        <v>84</v>
      </c>
      <c r="F363" s="150">
        <v>1</v>
      </c>
    </row>
    <row r="364" spans="2:7" ht="18" customHeight="1" x14ac:dyDescent="0.25">
      <c r="B364" s="99">
        <v>13</v>
      </c>
      <c r="C364" s="87" t="s">
        <v>85</v>
      </c>
      <c r="D364" s="144"/>
      <c r="E364" s="146"/>
      <c r="F364" s="102">
        <v>1</v>
      </c>
    </row>
    <row r="365" spans="2:7" ht="17.100000000000001" customHeight="1" x14ac:dyDescent="0.25">
      <c r="B365" s="207"/>
      <c r="C365" s="208"/>
      <c r="D365" s="5"/>
      <c r="E365" s="149"/>
      <c r="F365" s="117"/>
      <c r="G365" s="272">
        <f>SUM(F362:F364)</f>
        <v>3</v>
      </c>
    </row>
    <row r="366" spans="2:7" ht="15.95" customHeight="1" x14ac:dyDescent="0.2">
      <c r="B366" s="118"/>
    </row>
    <row r="367" spans="2:7" ht="17.100000000000001" customHeight="1" x14ac:dyDescent="0.2">
      <c r="B367" s="61"/>
      <c r="C367" s="246" t="s">
        <v>74</v>
      </c>
      <c r="G367" s="102">
        <f>G63+G70+G82+G111+G125+G133+G140+G151+G169+G181+G200+G209+G227+G235+G247+G258+G269+G283+G319+G329+G339+G347+G356+G365</f>
        <v>152</v>
      </c>
    </row>
    <row r="368" spans="2:7" ht="15" customHeight="1" x14ac:dyDescent="0.2">
      <c r="B368" s="61"/>
    </row>
    <row r="369" spans="2:7" ht="17.100000000000001" customHeight="1" x14ac:dyDescent="0.2">
      <c r="B369" s="119"/>
      <c r="C369" s="246" t="s">
        <v>75</v>
      </c>
      <c r="G369" s="102">
        <v>152</v>
      </c>
    </row>
    <row r="370" spans="2:7" ht="18" customHeight="1" x14ac:dyDescent="0.2">
      <c r="B370" s="119"/>
      <c r="C370" s="246" t="s">
        <v>76</v>
      </c>
      <c r="G370" s="102">
        <v>0</v>
      </c>
    </row>
    <row r="371" spans="2:7" ht="14.1" customHeight="1" x14ac:dyDescent="0.2">
      <c r="B371" s="119"/>
      <c r="C371" s="246" t="s">
        <v>77</v>
      </c>
      <c r="G371" s="102">
        <f>G369-G370</f>
        <v>152</v>
      </c>
    </row>
    <row r="372" spans="2:7" ht="15.95" customHeight="1" x14ac:dyDescent="0.2">
      <c r="B372" s="119"/>
    </row>
    <row r="373" spans="2:7" ht="18" customHeight="1" x14ac:dyDescent="0.2">
      <c r="B373" s="119"/>
      <c r="C373" s="246" t="s">
        <v>78</v>
      </c>
      <c r="G373" s="278">
        <f>G371/G367</f>
        <v>1</v>
      </c>
    </row>
    <row r="374" spans="2:7" x14ac:dyDescent="0.2">
      <c r="B374" s="118"/>
      <c r="C374" s="234"/>
    </row>
    <row r="375" spans="2:7" x14ac:dyDescent="0.2">
      <c r="B375" s="118"/>
      <c r="C375" s="234"/>
    </row>
    <row r="376" spans="2:7" x14ac:dyDescent="0.2">
      <c r="B376" s="118"/>
      <c r="C376" s="234"/>
    </row>
    <row r="377" spans="2:7" x14ac:dyDescent="0.2">
      <c r="B377" s="118"/>
    </row>
  </sheetData>
  <mergeCells count="171">
    <mergeCell ref="B74:C74"/>
    <mergeCell ref="B45:C45"/>
    <mergeCell ref="B47:C47"/>
    <mergeCell ref="B65:C65"/>
    <mergeCell ref="B72:C72"/>
    <mergeCell ref="B49:C49"/>
    <mergeCell ref="B88:C88"/>
    <mergeCell ref="B84:C84"/>
    <mergeCell ref="B86:C86"/>
    <mergeCell ref="B143:C143"/>
    <mergeCell ref="B114:C114"/>
    <mergeCell ref="B116:C116"/>
    <mergeCell ref="B127:C127"/>
    <mergeCell ref="B129:C129"/>
    <mergeCell ref="B135:C135"/>
    <mergeCell ref="B359:C359"/>
    <mergeCell ref="B271:C271"/>
    <mergeCell ref="B287:C287"/>
    <mergeCell ref="B321:C321"/>
    <mergeCell ref="B341:C341"/>
    <mergeCell ref="B349:C349"/>
    <mergeCell ref="B202:C202"/>
    <mergeCell ref="B333:C333"/>
    <mergeCell ref="B285:C285"/>
    <mergeCell ref="B331:C331"/>
    <mergeCell ref="B289:C289"/>
    <mergeCell ref="I193:J193"/>
    <mergeCell ref="K193:L193"/>
    <mergeCell ref="B262:C262"/>
    <mergeCell ref="B260:C260"/>
    <mergeCell ref="B253:C253"/>
    <mergeCell ref="B153:C153"/>
    <mergeCell ref="B155:C155"/>
    <mergeCell ref="B157:C157"/>
    <mergeCell ref="B172:C172"/>
    <mergeCell ref="B251:C251"/>
    <mergeCell ref="B249:C249"/>
    <mergeCell ref="B213:C213"/>
    <mergeCell ref="B229:C229"/>
    <mergeCell ref="B174:C174"/>
    <mergeCell ref="B215:C215"/>
    <mergeCell ref="B211:C211"/>
    <mergeCell ref="B184:C184"/>
    <mergeCell ref="B237:C237"/>
    <mergeCell ref="B239:C239"/>
    <mergeCell ref="B183:C183"/>
    <mergeCell ref="W193:X193"/>
    <mergeCell ref="Y193:Z193"/>
    <mergeCell ref="AA193:AB193"/>
    <mergeCell ref="AC193:AD193"/>
    <mergeCell ref="Q193:R193"/>
    <mergeCell ref="S193:T193"/>
    <mergeCell ref="U193:V193"/>
    <mergeCell ref="M193:N193"/>
    <mergeCell ref="O193:P193"/>
    <mergeCell ref="BA193:BB193"/>
    <mergeCell ref="AY193:AZ193"/>
    <mergeCell ref="AE193:AF193"/>
    <mergeCell ref="AG193:AH193"/>
    <mergeCell ref="AI193:AJ193"/>
    <mergeCell ref="AS193:AT193"/>
    <mergeCell ref="AU193:AV193"/>
    <mergeCell ref="AW193:AX193"/>
    <mergeCell ref="AK193:AL193"/>
    <mergeCell ref="AM193:AN193"/>
    <mergeCell ref="AO193:AP193"/>
    <mergeCell ref="AQ193:AR193"/>
    <mergeCell ref="BS193:BT193"/>
    <mergeCell ref="BU193:BV193"/>
    <mergeCell ref="BW193:BX193"/>
    <mergeCell ref="BY193:BZ193"/>
    <mergeCell ref="BK193:BL193"/>
    <mergeCell ref="BM193:BN193"/>
    <mergeCell ref="BO193:BP193"/>
    <mergeCell ref="BQ193:BR193"/>
    <mergeCell ref="BC193:BD193"/>
    <mergeCell ref="BE193:BF193"/>
    <mergeCell ref="BG193:BH193"/>
    <mergeCell ref="BI193:BJ193"/>
    <mergeCell ref="CU193:CV193"/>
    <mergeCell ref="CW193:CX193"/>
    <mergeCell ref="CI193:CJ193"/>
    <mergeCell ref="CK193:CL193"/>
    <mergeCell ref="CM193:CN193"/>
    <mergeCell ref="CO193:CP193"/>
    <mergeCell ref="CA193:CB193"/>
    <mergeCell ref="CC193:CD193"/>
    <mergeCell ref="CE193:CF193"/>
    <mergeCell ref="CG193:CH193"/>
    <mergeCell ref="CQ193:CR193"/>
    <mergeCell ref="CS193:CT193"/>
    <mergeCell ref="DS193:DT193"/>
    <mergeCell ref="DU193:DV193"/>
    <mergeCell ref="DG193:DH193"/>
    <mergeCell ref="DI193:DJ193"/>
    <mergeCell ref="DK193:DL193"/>
    <mergeCell ref="DM193:DN193"/>
    <mergeCell ref="CY193:CZ193"/>
    <mergeCell ref="DA193:DB193"/>
    <mergeCell ref="DC193:DD193"/>
    <mergeCell ref="DE193:DF193"/>
    <mergeCell ref="DO193:DP193"/>
    <mergeCell ref="DQ193:DR193"/>
    <mergeCell ref="DW193:DX193"/>
    <mergeCell ref="DY193:DZ193"/>
    <mergeCell ref="EA193:EB193"/>
    <mergeCell ref="EC193:ED193"/>
    <mergeCell ref="FQ193:FR193"/>
    <mergeCell ref="FS193:FT193"/>
    <mergeCell ref="FA193:FB193"/>
    <mergeCell ref="EE193:EF193"/>
    <mergeCell ref="EG193:EH193"/>
    <mergeCell ref="EW193:EX193"/>
    <mergeCell ref="EI193:EJ193"/>
    <mergeCell ref="EK193:EL193"/>
    <mergeCell ref="EM193:EN193"/>
    <mergeCell ref="EO193:EP193"/>
    <mergeCell ref="EQ193:ER193"/>
    <mergeCell ref="FG193:FH193"/>
    <mergeCell ref="FI193:FJ193"/>
    <mergeCell ref="HS193:HT193"/>
    <mergeCell ref="HQ193:HR193"/>
    <mergeCell ref="HE193:HF193"/>
    <mergeCell ref="HG193:HH193"/>
    <mergeCell ref="HI193:HJ193"/>
    <mergeCell ref="HO193:HP193"/>
    <mergeCell ref="HM193:HN193"/>
    <mergeCell ref="GM193:GN193"/>
    <mergeCell ref="GO193:GP193"/>
    <mergeCell ref="HC193:HD193"/>
    <mergeCell ref="HA193:HB193"/>
    <mergeCell ref="GY193:GZ193"/>
    <mergeCell ref="HK193:HL193"/>
    <mergeCell ref="GW193:GX193"/>
    <mergeCell ref="GC193:GD193"/>
    <mergeCell ref="FU193:FV193"/>
    <mergeCell ref="ES193:ET193"/>
    <mergeCell ref="EU193:EV193"/>
    <mergeCell ref="EY193:EZ193"/>
    <mergeCell ref="GE193:GF193"/>
    <mergeCell ref="FK193:FL193"/>
    <mergeCell ref="FM193:FN193"/>
    <mergeCell ref="FO193:FP193"/>
    <mergeCell ref="FY193:FZ193"/>
    <mergeCell ref="FW193:FX193"/>
    <mergeCell ref="FC193:FD193"/>
    <mergeCell ref="FE193:FF193"/>
    <mergeCell ref="B113:C113"/>
    <mergeCell ref="B2:C2"/>
    <mergeCell ref="IW193:IX193"/>
    <mergeCell ref="IO193:IP193"/>
    <mergeCell ref="IQ193:IR193"/>
    <mergeCell ref="IS193:IT193"/>
    <mergeCell ref="IU193:IV193"/>
    <mergeCell ref="HU193:HV193"/>
    <mergeCell ref="HW193:HX193"/>
    <mergeCell ref="HY193:HZ193"/>
    <mergeCell ref="IM193:IN193"/>
    <mergeCell ref="IA193:IB193"/>
    <mergeCell ref="IC193:ID193"/>
    <mergeCell ref="IE193:IF193"/>
    <mergeCell ref="IG193:IH193"/>
    <mergeCell ref="II193:IJ193"/>
    <mergeCell ref="IK193:IL193"/>
    <mergeCell ref="GG193:GH193"/>
    <mergeCell ref="GI193:GJ193"/>
    <mergeCell ref="GK193:GL193"/>
    <mergeCell ref="GQ193:GR193"/>
    <mergeCell ref="GS193:GT193"/>
    <mergeCell ref="GU193:GV193"/>
    <mergeCell ref="GA193:GB193"/>
  </mergeCells>
  <phoneticPr fontId="8" type="noConversion"/>
  <pageMargins left="0.25" right="0.25" top="0.5" bottom="0.5" header="0.3" footer="0.3"/>
  <pageSetup scale="51" orientation="landscape"/>
  <rowBreaks count="8" manualBreakCount="8">
    <brk id="42" max="16383" man="1"/>
    <brk id="82" max="6" man="1"/>
    <brk id="111" max="16383" man="1"/>
    <brk id="151" max="16383" man="1"/>
    <brk id="200" max="6" man="1"/>
    <brk id="247" max="6" man="1"/>
    <brk id="283" max="16383" man="1"/>
    <brk id="329" max="6" man="1"/>
  </rowBreaks>
  <ignoredErrors>
    <ignoredError sqref="G82 G227 G247 G63 G111" emptyCellReference="1"/>
    <ignoredError sqref="G125 G133 G140 G151" unlockedFormula="1"/>
    <ignoredError sqref="G181" formulaRange="1"/>
    <ignoredError sqref="G169" unlockedFormula="1" emptyCellReference="1"/>
  </ignoredErrors>
  <drawing r:id="rId1"/>
  <extLst>
    <ext xmlns:mx="http://schemas.microsoft.com/office/mac/excel/2008/main" uri="{64002731-A6B0-56B0-2670-7721B7C09600}">
      <mx:PLV Mode="0" OnePage="0" WScale="4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8"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8"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Marquart</dc:creator>
  <cp:lastModifiedBy>Bob Boone</cp:lastModifiedBy>
  <cp:lastPrinted>2017-07-07T16:29:30Z</cp:lastPrinted>
  <dcterms:created xsi:type="dcterms:W3CDTF">2013-01-29T14:12:10Z</dcterms:created>
  <dcterms:modified xsi:type="dcterms:W3CDTF">2017-07-26T14:46:50Z</dcterms:modified>
</cp:coreProperties>
</file>